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<sst xmlns="http://schemas.openxmlformats.org/spreadsheetml/2006/main" count="236" uniqueCount="117">
  <si>
    <t>Elevantal vid Söderköpings samskola, Kommunala mellanskola och Samrealskola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</si>
  <si>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</si>
  <si>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</si>
  <si>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</si>
  <si>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</si>
  <si>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</si>
  <si>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</si>
  <si>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</si>
  <si>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</si>
  <si>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</si>
  <si>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</si>
  <si>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</si>
  <si>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</si>
  <si>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</si>
  <si>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</si>
  <si>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</si>
  <si>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</si>
  <si>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</si>
  <si>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</si>
  <si>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</si>
  <si>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</si>
  <si>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</si>
  <si>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32/33</t>
  </si>
  <si>
    <t>33/34</t>
  </si>
  <si>
    <t>34/35</t>
  </si>
  <si>
    <t>35/36</t>
  </si>
  <si>
    <t>36/37</t>
  </si>
  <si>
    <t>37/38</t>
  </si>
  <si>
    <t>38/39</t>
  </si>
  <si>
    <t>39/40</t>
  </si>
  <si>
    <t>31/32</t>
  </si>
  <si>
    <t>Samskola</t>
  </si>
  <si>
    <t>Kommunal mellanskola</t>
  </si>
  <si>
    <t>17/18</t>
  </si>
  <si>
    <t>Samrealskola</t>
  </si>
  <si>
    <t>04/05</t>
  </si>
  <si>
    <t>05/06</t>
  </si>
  <si>
    <t>06/07</t>
  </si>
  <si>
    <t>07/08</t>
  </si>
  <si>
    <t>08/09</t>
  </si>
  <si>
    <t>g</t>
  </si>
  <si>
    <t>f</t>
  </si>
  <si>
    <t>A</t>
  </si>
  <si>
    <t>B</t>
  </si>
  <si>
    <t>Summa</t>
  </si>
  <si>
    <t>Totalt</t>
  </si>
  <si>
    <t>Läroverket vid Ågatan</t>
  </si>
  <si>
    <t>Fr o m Vårterminen 1910</t>
  </si>
  <si>
    <t>nya skolan vid Brunnen (Bergaskolan)</t>
  </si>
  <si>
    <t>40/41</t>
  </si>
  <si>
    <t>41/42</t>
  </si>
  <si>
    <t>42/43</t>
  </si>
  <si>
    <t>43/44</t>
  </si>
  <si>
    <t>44/45</t>
  </si>
  <si>
    <t>45/46</t>
  </si>
  <si>
    <t>46/47</t>
  </si>
  <si>
    <t>47/48</t>
  </si>
  <si>
    <t>48/49</t>
  </si>
  <si>
    <t>49/50</t>
  </si>
  <si>
    <t>50/51</t>
  </si>
  <si>
    <t>51/52</t>
  </si>
  <si>
    <t>52/53</t>
  </si>
  <si>
    <t>53/54</t>
  </si>
  <si>
    <t>54/55</t>
  </si>
  <si>
    <t>55/56</t>
  </si>
  <si>
    <t>56/57</t>
  </si>
  <si>
    <t>57/58</t>
  </si>
  <si>
    <t>58/59</t>
  </si>
  <si>
    <t>59/60</t>
  </si>
  <si>
    <t>60/61</t>
  </si>
  <si>
    <t>61/62</t>
  </si>
  <si>
    <t>62/63</t>
  </si>
  <si>
    <t>63/64</t>
  </si>
  <si>
    <t>64/65</t>
  </si>
  <si>
    <t>65/66</t>
  </si>
  <si>
    <t>66/67</t>
  </si>
  <si>
    <t>67/68</t>
  </si>
  <si>
    <t>såsom det framgår av skolans redogörelser och/eller kataloger</t>
  </si>
  <si>
    <t>Bild 4988 SRG</t>
  </si>
  <si>
    <t>ha</t>
  </si>
  <si>
    <t>jo</t>
  </si>
  <si>
    <t>C</t>
  </si>
  <si>
    <t>1:3</t>
  </si>
  <si>
    <t>2:3</t>
  </si>
  <si>
    <t>3:3</t>
  </si>
  <si>
    <t>2:3/3:4</t>
  </si>
  <si>
    <t>3:3/4:4</t>
  </si>
  <si>
    <t>3:4</t>
  </si>
  <si>
    <t>Centralskolan/Ramunderskolan</t>
  </si>
  <si>
    <t>Grundskolans högstadium påbörjat</t>
  </si>
  <si>
    <t>Läroverk</t>
  </si>
  <si>
    <t>86/87</t>
  </si>
  <si>
    <t>88/89</t>
  </si>
  <si>
    <t>R</t>
  </si>
  <si>
    <t>L</t>
  </si>
  <si>
    <t>90/91</t>
  </si>
  <si>
    <t>91/92</t>
  </si>
  <si>
    <t>92/93</t>
  </si>
  <si>
    <t>93/94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</si>
  <si>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</si>
  <si>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</si>
  <si>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</si>
  <si>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</si>
  <si>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</si>
  <si>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</si>
  <si>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</si>
  <si>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</si>
  <si>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87/88</t>
  </si>
  <si>
    <t>94/95</t>
  </si>
  <si>
    <t>95/96</t>
  </si>
  <si>
    <t>Uppgift saknas</t>
  </si>
  <si>
    <t>Specifikation saknas</t>
  </si>
  <si>
    <t>Antalet har varierat mellan och under terminerna - här anges vad som framgår av de tryckta källorna för höstterminen</t>
  </si>
  <si>
    <t>68/69</t>
  </si>
  <si>
    <t>84/85</t>
  </si>
  <si>
    <t>85/86</t>
  </si>
  <si>
    <t>KOLLA redogörelse som kanske finns hos mig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</si>
</sst>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2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36" borderId="0" xfId="0" applyFill="1" applyAlignment="1">
      <alignment/>
    </xf>
    <xf numFmtId="49" fontId="4" fillId="37" borderId="0" xfId="0" applyNumberFormat="1" applyFont="1" applyFill="1" applyAlignment="1">
      <alignment horizontal="center"/>
    </xf>
    <xf numFmtId="49" fontId="4" fillId="37" borderId="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25"/>
          <c:y val="0.17475"/>
          <c:w val="0.98325"/>
          <c:h val="0.8045"/>
        </c:manualLayout>
      </c:layout>
      <c:barChart>
        <c:barDir val="col"/>
        <c:grouping val="clustered"/>
        <c:varyColors val="0"/>
        <c:ser>
          <c:idx val="2"/>
          <c:order val="0"/>
          <c:tx>
            <c:v>Elever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Blad1!$A$7:$A$104</c:f>
              <c:strCache/>
            </c:strRef>
          </c:cat>
          <c:val>
            <c:numRef>
              <c:f>Blad1!$BP$7:$BP$104</c:f>
              <c:numCache/>
            </c:numRef>
          </c:val>
        </c:ser>
        <c:axId val="31569205"/>
        <c:axId val="38732406"/>
      </c:barChart>
      <c:catAx>
        <c:axId val="315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2406"/>
        <c:crosses val="autoZero"/>
        <c:auto val="1"/>
        <c:lblOffset val="100"/>
        <c:tickLblSkip val="1"/>
        <c:noMultiLvlLbl val="0"/>
      </c:catAx>
      <c:valAx>
        <c:axId val="3873240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9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25"/>
          <c:y val="0.17425"/>
          <c:w val="0.9835"/>
          <c:h val="0.805"/>
        </c:manualLayout>
      </c:layout>
      <c:barChart>
        <c:barDir val="col"/>
        <c:grouping val="clustered"/>
        <c:varyColors val="0"/>
        <c:ser>
          <c:idx val="2"/>
          <c:order val="0"/>
          <c:tx>
            <c:v>Gossar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Blad1!$A$7:$A$104</c:f>
              <c:strCache/>
            </c:strRef>
          </c:cat>
          <c:val>
            <c:numRef>
              <c:f>Blad1!$BN$7:$BN$104</c:f>
              <c:numCache/>
            </c:numRef>
          </c:val>
        </c:ser>
        <c:axId val="34578423"/>
        <c:axId val="33004984"/>
      </c:barChart>
      <c:catAx>
        <c:axId val="3457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04984"/>
        <c:crosses val="autoZero"/>
        <c:auto val="1"/>
        <c:lblOffset val="100"/>
        <c:tickLblSkip val="1"/>
        <c:noMultiLvlLbl val="0"/>
      </c:catAx>
      <c:valAx>
        <c:axId val="33004984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25"/>
          <c:y val="0.17375"/>
          <c:w val="0.9835"/>
          <c:h val="0.80575"/>
        </c:manualLayout>
      </c:layout>
      <c:barChart>
        <c:barDir val="col"/>
        <c:grouping val="clustered"/>
        <c:varyColors val="0"/>
        <c:ser>
          <c:idx val="2"/>
          <c:order val="0"/>
          <c:tx>
            <c:v>Flickor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Blad1!$A$7:$A$104</c:f>
              <c:strCache/>
            </c:strRef>
          </c:cat>
          <c:val>
            <c:numRef>
              <c:f>Blad1!$BO$7:$BO$104</c:f>
              <c:numCache/>
            </c:numRef>
          </c:val>
        </c:ser>
        <c:axId val="64949177"/>
        <c:axId val="60946938"/>
      </c:barChart>
      <c:catAx>
        <c:axId val="6494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6938"/>
        <c:crosses val="autoZero"/>
        <c:auto val="1"/>
        <c:lblOffset val="100"/>
        <c:tickLblSkip val="1"/>
        <c:noMultiLvlLbl val="0"/>
      </c:catAx>
      <c:valAx>
        <c:axId val="60946938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106</xdr:row>
      <xdr:rowOff>114300</xdr:rowOff>
    </xdr:from>
    <xdr:to>
      <xdr:col>46</xdr:col>
      <xdr:colOff>180975</xdr:colOff>
      <xdr:row>135</xdr:row>
      <xdr:rowOff>85725</xdr:rowOff>
    </xdr:to>
    <xdr:graphicFrame>
      <xdr:nvGraphicFramePr>
        <xdr:cNvPr id="1" name="Chart 1"/>
        <xdr:cNvGraphicFramePr/>
      </xdr:nvGraphicFramePr>
      <xdr:xfrm>
        <a:off x="609600" y="16725900"/>
        <a:ext cx="11544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46</xdr:col>
      <xdr:colOff>171450</xdr:colOff>
      <xdr:row>165</xdr:row>
      <xdr:rowOff>142875</xdr:rowOff>
    </xdr:to>
    <xdr:graphicFrame>
      <xdr:nvGraphicFramePr>
        <xdr:cNvPr id="2" name="Chart 2"/>
        <xdr:cNvGraphicFramePr/>
      </xdr:nvGraphicFramePr>
      <xdr:xfrm>
        <a:off x="590550" y="21631275"/>
        <a:ext cx="1155382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46</xdr:col>
      <xdr:colOff>180975</xdr:colOff>
      <xdr:row>195</xdr:row>
      <xdr:rowOff>152400</xdr:rowOff>
    </xdr:to>
    <xdr:graphicFrame>
      <xdr:nvGraphicFramePr>
        <xdr:cNvPr id="3" name="Chart 3"/>
        <xdr:cNvGraphicFramePr/>
      </xdr:nvGraphicFramePr>
      <xdr:xfrm>
        <a:off x="590550" y="26489025"/>
        <a:ext cx="1156335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04"/>
  <sheetViews>
    <sheetView tabSelected="1" zoomScalePageLayoutView="0" workbookViewId="0" topLeftCell="A1">
      <pane ySplit="1755" topLeftCell="A1" activePane="bottomLeft" state="split"/>
      <selection pane="topLeft" activeCell="AA2" sqref="AA2"/>
      <selection pane="bottomLeft" activeCell="Y3" sqref="Y3"/>
    </sheetView>
  </sheetViews>
  <sheetFormatPr defaultColWidth="9.140625" defaultRowHeight="12.75"/>
  <cols>
    <col min="1" max="1" width="8.8515625" style="0" customWidth="1"/>
    <col min="2" max="23" width="3.7109375" style="0" customWidth="1"/>
    <col min="24" max="24" width="5.57421875" style="0" customWidth="1"/>
    <col min="25" max="41" width="3.7109375" style="0" customWidth="1"/>
    <col min="42" max="42" width="5.421875" style="0" customWidth="1"/>
    <col min="43" max="55" width="3.7109375" style="0" customWidth="1"/>
    <col min="56" max="56" width="3.8515625" style="0" customWidth="1"/>
    <col min="57" max="67" width="3.7109375" style="0" customWidth="1"/>
    <col min="68" max="83" width="5.7109375" style="0" customWidth="1"/>
  </cols>
  <sheetData>
    <row r="1" ht="12.75">
      <c r="A1" s="1" t="s">
        <v>0</v>
      </c>
    </row>
    <row r="2" ht="12.75">
      <c r="A2" s="5" t="s">
        <v>77</v>
      </c>
    </row>
    <row r="3" ht="12.75">
      <c r="A3" s="5" t="s">
        <v>112</v>
      </c>
    </row>
    <row r="5" spans="2:91" ht="12.75">
      <c r="B5" s="7">
        <v>1</v>
      </c>
      <c r="C5" s="8" t="s">
        <v>42</v>
      </c>
      <c r="D5" s="30" t="s">
        <v>82</v>
      </c>
      <c r="E5" s="26" t="s">
        <v>42</v>
      </c>
      <c r="F5" s="7">
        <v>1</v>
      </c>
      <c r="G5" s="8" t="s">
        <v>43</v>
      </c>
      <c r="H5" s="30" t="s">
        <v>82</v>
      </c>
      <c r="I5" s="26" t="s">
        <v>43</v>
      </c>
      <c r="J5" s="7">
        <v>1</v>
      </c>
      <c r="K5" s="8" t="s">
        <v>81</v>
      </c>
      <c r="L5" s="7">
        <v>2</v>
      </c>
      <c r="M5" s="8" t="s">
        <v>42</v>
      </c>
      <c r="N5" s="30" t="s">
        <v>83</v>
      </c>
      <c r="O5" s="26" t="s">
        <v>42</v>
      </c>
      <c r="P5" s="7">
        <v>2</v>
      </c>
      <c r="Q5" s="8" t="s">
        <v>43</v>
      </c>
      <c r="R5" s="30" t="s">
        <v>83</v>
      </c>
      <c r="S5" s="26" t="s">
        <v>43</v>
      </c>
      <c r="T5" s="7">
        <v>2</v>
      </c>
      <c r="U5" s="8" t="s">
        <v>81</v>
      </c>
      <c r="V5" s="30" t="s">
        <v>83</v>
      </c>
      <c r="W5" s="26" t="s">
        <v>79</v>
      </c>
      <c r="X5" s="32" t="s">
        <v>85</v>
      </c>
      <c r="Y5" s="8" t="s">
        <v>79</v>
      </c>
      <c r="Z5" s="30" t="s">
        <v>87</v>
      </c>
      <c r="AA5" s="26" t="s">
        <v>79</v>
      </c>
      <c r="AB5" s="7">
        <v>3</v>
      </c>
      <c r="AC5" s="8" t="s">
        <v>42</v>
      </c>
      <c r="AD5" s="30" t="s">
        <v>84</v>
      </c>
      <c r="AE5" s="26" t="s">
        <v>42</v>
      </c>
      <c r="AF5" s="7">
        <v>3</v>
      </c>
      <c r="AG5" s="8" t="s">
        <v>43</v>
      </c>
      <c r="AH5" s="30" t="s">
        <v>84</v>
      </c>
      <c r="AI5" s="26" t="s">
        <v>43</v>
      </c>
      <c r="AJ5" s="7">
        <v>3</v>
      </c>
      <c r="AK5" s="8" t="s">
        <v>81</v>
      </c>
      <c r="AL5" s="7">
        <v>3</v>
      </c>
      <c r="AM5" s="8" t="s">
        <v>79</v>
      </c>
      <c r="AN5" s="30" t="s">
        <v>84</v>
      </c>
      <c r="AO5" s="26" t="s">
        <v>79</v>
      </c>
      <c r="AP5" s="32" t="s">
        <v>86</v>
      </c>
      <c r="AQ5" s="8" t="s">
        <v>79</v>
      </c>
      <c r="AR5" s="7">
        <v>3</v>
      </c>
      <c r="AS5" s="8" t="s">
        <v>80</v>
      </c>
      <c r="AT5" s="7">
        <v>4</v>
      </c>
      <c r="AU5" s="8" t="s">
        <v>93</v>
      </c>
      <c r="AV5" s="26">
        <v>4</v>
      </c>
      <c r="AW5" s="26" t="s">
        <v>94</v>
      </c>
      <c r="AX5" s="7">
        <v>4</v>
      </c>
      <c r="AY5" s="8" t="s">
        <v>42</v>
      </c>
      <c r="AZ5" s="26">
        <v>4</v>
      </c>
      <c r="BA5" s="26" t="s">
        <v>43</v>
      </c>
      <c r="BB5" s="7">
        <v>4</v>
      </c>
      <c r="BC5" s="8" t="s">
        <v>81</v>
      </c>
      <c r="BD5" s="7">
        <v>4</v>
      </c>
      <c r="BE5" s="8" t="s">
        <v>79</v>
      </c>
      <c r="BF5" s="26">
        <v>4</v>
      </c>
      <c r="BG5" s="26" t="s">
        <v>80</v>
      </c>
      <c r="BH5" s="7">
        <v>5</v>
      </c>
      <c r="BI5" s="8"/>
      <c r="BJ5" s="26">
        <v>5</v>
      </c>
      <c r="BK5" s="26" t="s">
        <v>93</v>
      </c>
      <c r="BL5" s="7">
        <v>6</v>
      </c>
      <c r="BM5" s="8"/>
      <c r="BN5" s="14" t="s">
        <v>44</v>
      </c>
      <c r="BO5" s="11"/>
      <c r="BP5" s="15" t="s">
        <v>45</v>
      </c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4"/>
      <c r="CG5" s="4"/>
      <c r="CH5" s="4"/>
      <c r="CI5" s="4"/>
      <c r="CJ5" s="4"/>
      <c r="CK5" s="4"/>
      <c r="CL5" s="4"/>
      <c r="CM5" s="4"/>
    </row>
    <row r="6" spans="2:68" s="5" customFormat="1" ht="11.25">
      <c r="B6" s="9" t="s">
        <v>40</v>
      </c>
      <c r="C6" s="10" t="s">
        <v>41</v>
      </c>
      <c r="D6" s="27" t="s">
        <v>40</v>
      </c>
      <c r="E6" s="27" t="s">
        <v>41</v>
      </c>
      <c r="F6" s="9" t="s">
        <v>40</v>
      </c>
      <c r="G6" s="10" t="s">
        <v>41</v>
      </c>
      <c r="H6" s="27" t="s">
        <v>40</v>
      </c>
      <c r="I6" s="27" t="s">
        <v>41</v>
      </c>
      <c r="J6" s="9" t="s">
        <v>40</v>
      </c>
      <c r="K6" s="10" t="s">
        <v>41</v>
      </c>
      <c r="L6" s="9" t="s">
        <v>40</v>
      </c>
      <c r="M6" s="10" t="s">
        <v>41</v>
      </c>
      <c r="N6" s="9" t="s">
        <v>40</v>
      </c>
      <c r="O6" s="10" t="s">
        <v>41</v>
      </c>
      <c r="P6" s="9" t="s">
        <v>40</v>
      </c>
      <c r="Q6" s="10" t="s">
        <v>41</v>
      </c>
      <c r="R6" s="9" t="s">
        <v>40</v>
      </c>
      <c r="S6" s="27" t="s">
        <v>41</v>
      </c>
      <c r="T6" s="9" t="s">
        <v>40</v>
      </c>
      <c r="U6" s="10" t="s">
        <v>41</v>
      </c>
      <c r="V6" s="27" t="s">
        <v>40</v>
      </c>
      <c r="W6" s="27" t="s">
        <v>41</v>
      </c>
      <c r="X6" s="9" t="s">
        <v>40</v>
      </c>
      <c r="Y6" s="10" t="s">
        <v>41</v>
      </c>
      <c r="Z6" s="27" t="s">
        <v>40</v>
      </c>
      <c r="AA6" s="27" t="s">
        <v>41</v>
      </c>
      <c r="AB6" s="9" t="s">
        <v>40</v>
      </c>
      <c r="AC6" s="10" t="s">
        <v>41</v>
      </c>
      <c r="AD6" s="9" t="s">
        <v>40</v>
      </c>
      <c r="AE6" s="10" t="s">
        <v>41</v>
      </c>
      <c r="AF6" s="9" t="s">
        <v>40</v>
      </c>
      <c r="AG6" s="10" t="s">
        <v>41</v>
      </c>
      <c r="AH6" s="9" t="s">
        <v>40</v>
      </c>
      <c r="AI6" s="27" t="s">
        <v>41</v>
      </c>
      <c r="AJ6" s="9" t="s">
        <v>40</v>
      </c>
      <c r="AK6" s="10" t="s">
        <v>41</v>
      </c>
      <c r="AL6" s="9" t="s">
        <v>40</v>
      </c>
      <c r="AM6" s="10" t="s">
        <v>41</v>
      </c>
      <c r="AN6" s="27" t="s">
        <v>40</v>
      </c>
      <c r="AO6" s="27" t="s">
        <v>41</v>
      </c>
      <c r="AP6" s="9" t="s">
        <v>40</v>
      </c>
      <c r="AQ6" s="10" t="s">
        <v>41</v>
      </c>
      <c r="AR6" s="9" t="s">
        <v>40</v>
      </c>
      <c r="AS6" s="10" t="s">
        <v>41</v>
      </c>
      <c r="AT6" s="9" t="s">
        <v>40</v>
      </c>
      <c r="AU6" s="10" t="s">
        <v>41</v>
      </c>
      <c r="AV6" s="27" t="s">
        <v>40</v>
      </c>
      <c r="AW6" s="10" t="s">
        <v>41</v>
      </c>
      <c r="AX6" s="9" t="s">
        <v>40</v>
      </c>
      <c r="AY6" s="10" t="s">
        <v>41</v>
      </c>
      <c r="AZ6" s="27" t="s">
        <v>40</v>
      </c>
      <c r="BA6" s="27" t="s">
        <v>41</v>
      </c>
      <c r="BB6" s="9" t="s">
        <v>40</v>
      </c>
      <c r="BC6" s="10" t="s">
        <v>41</v>
      </c>
      <c r="BD6" s="9" t="s">
        <v>40</v>
      </c>
      <c r="BE6" s="10" t="s">
        <v>41</v>
      </c>
      <c r="BF6" s="27" t="s">
        <v>40</v>
      </c>
      <c r="BG6" s="27" t="s">
        <v>41</v>
      </c>
      <c r="BH6" s="9" t="s">
        <v>40</v>
      </c>
      <c r="BI6" s="10" t="s">
        <v>41</v>
      </c>
      <c r="BJ6" s="27" t="s">
        <v>40</v>
      </c>
      <c r="BK6" s="27" t="s">
        <v>41</v>
      </c>
      <c r="BL6" s="9" t="s">
        <v>40</v>
      </c>
      <c r="BM6" s="10" t="s">
        <v>41</v>
      </c>
      <c r="BN6" s="9" t="s">
        <v>40</v>
      </c>
      <c r="BO6" s="10" t="s">
        <v>41</v>
      </c>
      <c r="BP6" s="16"/>
    </row>
    <row r="7" spans="1:68" s="5" customFormat="1" ht="11.25">
      <c r="A7" s="21" t="s">
        <v>90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4"/>
    </row>
    <row r="8" spans="1:69" s="5" customFormat="1" ht="11.25">
      <c r="A8" s="37" t="s">
        <v>71</v>
      </c>
      <c r="B8" s="12">
        <v>18</v>
      </c>
      <c r="C8" s="12">
        <v>0</v>
      </c>
      <c r="D8" s="12"/>
      <c r="E8" s="12"/>
      <c r="F8" s="12"/>
      <c r="G8" s="12"/>
      <c r="H8" s="12"/>
      <c r="I8" s="12"/>
      <c r="J8" s="12"/>
      <c r="K8" s="12"/>
      <c r="L8" s="12">
        <v>22</v>
      </c>
      <c r="M8" s="12">
        <v>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>
        <v>17</v>
      </c>
      <c r="AC8" s="12">
        <v>0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28">
        <f aca="true" t="shared" si="0" ref="BN8:BO11">B8+D8+F8+H8+J8+L8+N8+P8+R8+T8+V8+X8+Z8+AB8+AD8+AF8+AH8+AJ8+AL8+AN8+AP8+AR8+AX8+AZ8+BB8+BD8+BF8+BH8+BL8</f>
        <v>57</v>
      </c>
      <c r="BO8" s="28">
        <f t="shared" si="0"/>
        <v>0</v>
      </c>
      <c r="BP8" s="12">
        <f>BN8+BO8</f>
        <v>57</v>
      </c>
      <c r="BQ8" s="5" t="s">
        <v>46</v>
      </c>
    </row>
    <row r="9" spans="1:68" s="5" customFormat="1" ht="11.25">
      <c r="A9" s="37" t="s">
        <v>72</v>
      </c>
      <c r="B9" s="12">
        <v>17</v>
      </c>
      <c r="C9" s="12">
        <v>0</v>
      </c>
      <c r="D9" s="12"/>
      <c r="E9" s="12"/>
      <c r="F9" s="12"/>
      <c r="G9" s="12"/>
      <c r="H9" s="12"/>
      <c r="I9" s="12"/>
      <c r="J9" s="12"/>
      <c r="K9" s="12"/>
      <c r="L9" s="12">
        <v>24</v>
      </c>
      <c r="M9" s="12">
        <v>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>
        <v>16</v>
      </c>
      <c r="AC9" s="12">
        <v>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28">
        <f t="shared" si="0"/>
        <v>57</v>
      </c>
      <c r="BO9" s="28">
        <f t="shared" si="0"/>
        <v>0</v>
      </c>
      <c r="BP9" s="12">
        <f>BN9+BO9</f>
        <v>57</v>
      </c>
    </row>
    <row r="10" spans="1:68" s="5" customFormat="1" ht="11.25">
      <c r="A10" s="37" t="s">
        <v>73</v>
      </c>
      <c r="B10" s="12">
        <v>12</v>
      </c>
      <c r="C10" s="12">
        <v>0</v>
      </c>
      <c r="D10" s="12"/>
      <c r="E10" s="12"/>
      <c r="F10" s="12"/>
      <c r="G10" s="12"/>
      <c r="H10" s="12"/>
      <c r="I10" s="12"/>
      <c r="J10" s="12"/>
      <c r="K10" s="12"/>
      <c r="L10" s="12">
        <v>20</v>
      </c>
      <c r="M10" s="12"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>
        <v>23</v>
      </c>
      <c r="AC10" s="12">
        <v>0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28">
        <f t="shared" si="0"/>
        <v>55</v>
      </c>
      <c r="BO10" s="28">
        <f t="shared" si="0"/>
        <v>0</v>
      </c>
      <c r="BP10" s="12">
        <f>BN10+BO10</f>
        <v>55</v>
      </c>
    </row>
    <row r="11" spans="1:68" s="5" customFormat="1" ht="11.25">
      <c r="A11" s="37" t="s">
        <v>74</v>
      </c>
      <c r="B11" s="12">
        <v>17</v>
      </c>
      <c r="C11" s="12">
        <v>0</v>
      </c>
      <c r="D11" s="12"/>
      <c r="E11" s="12"/>
      <c r="F11" s="12"/>
      <c r="G11" s="12"/>
      <c r="H11" s="12"/>
      <c r="I11" s="12"/>
      <c r="J11" s="12"/>
      <c r="K11" s="12"/>
      <c r="L11" s="12">
        <v>17</v>
      </c>
      <c r="M11" s="12">
        <v>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>
        <v>11</v>
      </c>
      <c r="AC11" s="12">
        <v>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>
        <v>14</v>
      </c>
      <c r="AY11" s="12">
        <v>0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28">
        <f t="shared" si="0"/>
        <v>59</v>
      </c>
      <c r="BO11" s="28">
        <f t="shared" si="0"/>
        <v>0</v>
      </c>
      <c r="BP11" s="12">
        <f>BN11+BO11</f>
        <v>59</v>
      </c>
    </row>
    <row r="12" spans="1:69" s="5" customFormat="1" ht="11.25">
      <c r="A12" s="38" t="s">
        <v>75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28"/>
      <c r="BO12" s="28"/>
      <c r="BP12" s="12"/>
      <c r="BQ12" s="34" t="s">
        <v>110</v>
      </c>
    </row>
    <row r="13" spans="1:68" s="5" customFormat="1" ht="11.25">
      <c r="A13" s="37" t="s">
        <v>76</v>
      </c>
      <c r="B13" s="12">
        <v>20</v>
      </c>
      <c r="C13" s="12">
        <v>0</v>
      </c>
      <c r="D13" s="12"/>
      <c r="E13" s="12"/>
      <c r="F13" s="12"/>
      <c r="G13" s="12"/>
      <c r="H13" s="12"/>
      <c r="I13" s="12"/>
      <c r="J13" s="12"/>
      <c r="K13" s="12"/>
      <c r="L13" s="12">
        <v>16</v>
      </c>
      <c r="M13" s="12"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>
        <v>14</v>
      </c>
      <c r="AC13" s="12">
        <v>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>
        <v>9</v>
      </c>
      <c r="AY13" s="12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28">
        <f>B13+D13+F13+H13+J13+L13+N13+P13+R13+T13+V13+X13+Z13+AB13+AD13+AF13+AH13+AJ13+AL13+AN13+AP13+AR13+AX13+AZ13+BB13+BD13+BF13+BH13+BL13</f>
        <v>59</v>
      </c>
      <c r="BO13" s="28">
        <f>C13+E13+G13+I13+K13+M13+O13+Q13+S13+U13+W13+Y13+AA13+AC13+AE13+AG13+AI13+AK13+AM13+AO13+AQ13+AS13+AY13+BA13+BC13+BE13+BG13+BI13+BM13</f>
        <v>0</v>
      </c>
      <c r="BP13" s="12">
        <f>BN13+BO13</f>
        <v>59</v>
      </c>
    </row>
    <row r="14" spans="1:69" s="5" customFormat="1" ht="11.25">
      <c r="A14" s="38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5"/>
      <c r="BO14" s="35"/>
      <c r="BP14" s="33"/>
      <c r="BQ14" s="34"/>
    </row>
    <row r="15" spans="1:69" s="5" customFormat="1" ht="11.25">
      <c r="A15" s="38" t="s">
        <v>114</v>
      </c>
      <c r="B15" s="12">
        <v>11</v>
      </c>
      <c r="C15" s="12">
        <v>0</v>
      </c>
      <c r="D15" s="12"/>
      <c r="E15" s="12"/>
      <c r="F15" s="12"/>
      <c r="G15" s="12"/>
      <c r="H15" s="12"/>
      <c r="I15" s="12"/>
      <c r="J15" s="12"/>
      <c r="K15" s="12"/>
      <c r="L15" s="12">
        <v>10</v>
      </c>
      <c r="M15" s="12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>
        <v>6</v>
      </c>
      <c r="AC15" s="12">
        <v>0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28">
        <f>B15+D15+F15+H15+J15+L15+N15+P15+R15+T15+V15+X15+Z15+AB15+AD15+AF15+AH15+AJ15+AL15+AN15+AP15+AR15+AX15+AZ15+BB15+BD15+BF15+BH15+BL15</f>
        <v>27</v>
      </c>
      <c r="BO15" s="28">
        <f>C15+E15+G15+I15+K15+M15+O15+Q15+S15+U15+W15+Y15+AA15+AC15+AE15+AG15+AI15+AK15+AM15+AO15+AQ15+AS15+AY15+BA15+BC15+BE15+BG15+BI15+BM15</f>
        <v>0</v>
      </c>
      <c r="BP15" s="12">
        <f>BN15+BO15</f>
        <v>27</v>
      </c>
      <c r="BQ15" s="34"/>
    </row>
    <row r="16" spans="1:69" s="5" customFormat="1" ht="11.25">
      <c r="A16" s="38" t="s">
        <v>115</v>
      </c>
      <c r="B16" s="39"/>
      <c r="C16" s="39"/>
      <c r="D16" s="39"/>
      <c r="E16" s="39"/>
      <c r="F16" s="39" t="s">
        <v>116</v>
      </c>
      <c r="G16" s="39"/>
      <c r="H16" s="39"/>
      <c r="I16" s="39"/>
      <c r="J16" s="39"/>
      <c r="K16" s="39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28"/>
      <c r="BO16" s="28"/>
      <c r="BP16" s="12"/>
      <c r="BQ16" s="34" t="s">
        <v>110</v>
      </c>
    </row>
    <row r="17" spans="1:68" s="5" customFormat="1" ht="11.25">
      <c r="A17" s="37" t="s">
        <v>91</v>
      </c>
      <c r="B17" s="12">
        <v>9</v>
      </c>
      <c r="C17" s="12">
        <v>0</v>
      </c>
      <c r="D17" s="12"/>
      <c r="E17" s="12"/>
      <c r="F17" s="12"/>
      <c r="G17" s="12"/>
      <c r="H17" s="12"/>
      <c r="I17" s="12"/>
      <c r="J17" s="12"/>
      <c r="K17" s="12"/>
      <c r="L17" s="12">
        <v>12</v>
      </c>
      <c r="M17" s="12"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>
        <v>14</v>
      </c>
      <c r="AC17" s="12">
        <v>0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28">
        <f>B17+D17+F17+H17+J17+L17+N17+P17+R17+T17+V17+X17+Z17+AB17+AD17+AF17+AH17+AJ17+AL17+AN17+AP17+AR17+AX17+AZ17+BB17+BD17+BF17+BH17+BL17</f>
        <v>35</v>
      </c>
      <c r="BO17" s="28">
        <f>C17+E17+G17+I17+K17+M17+O17+Q17+S17+U17+W17+Y17+AA17+AC17+AE17+AG17+AI17+AK17+AM17+AO17+AQ17+AS17+AY17+BA17+BC17+BE17+BG17+BI17+BM17</f>
        <v>0</v>
      </c>
      <c r="BP17" s="12">
        <f>BN17+BO17</f>
        <v>35</v>
      </c>
    </row>
    <row r="18" spans="1:69" s="5" customFormat="1" ht="11.25">
      <c r="A18" s="38" t="s">
        <v>107</v>
      </c>
      <c r="B18" s="12">
        <v>9</v>
      </c>
      <c r="C18" s="12">
        <v>0</v>
      </c>
      <c r="D18" s="12"/>
      <c r="E18" s="12"/>
      <c r="F18" s="12"/>
      <c r="G18" s="12"/>
      <c r="H18" s="12"/>
      <c r="I18" s="12"/>
      <c r="J18" s="12"/>
      <c r="K18" s="12"/>
      <c r="L18" s="12">
        <v>11</v>
      </c>
      <c r="M18" s="12"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>
        <v>13</v>
      </c>
      <c r="AC18" s="12">
        <v>0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28">
        <f>B18+D18+F18+H18+J18+L18+N18+P18+R18+T18+V18+X18+Z18+AB18+AD18+AF18+AH18+AJ18+AL18+AN18+AP18+AR18+AX18+AZ18+BB18+BD18+BF18+BH18+BL18</f>
        <v>33</v>
      </c>
      <c r="BO18" s="28">
        <f>C18+E18+G18+I18+K18+M18+O18+Q18+S18+U18+W18+Y18+AA18+AC18+AE18+AG18+AI18+AK18+AM18+AO18+AQ18+AS18+AY18+BA18+BC18+BE18+BG18+BI18+BM18</f>
        <v>0</v>
      </c>
      <c r="BP18" s="12">
        <f>BN18+BO18</f>
        <v>33</v>
      </c>
      <c r="BQ18" s="34"/>
    </row>
    <row r="19" spans="1:68" s="5" customFormat="1" ht="11.25">
      <c r="A19" s="37" t="s">
        <v>92</v>
      </c>
      <c r="B19" s="12">
        <v>17</v>
      </c>
      <c r="C19" s="12">
        <v>0</v>
      </c>
      <c r="D19" s="12"/>
      <c r="E19" s="12"/>
      <c r="F19" s="12"/>
      <c r="G19" s="12"/>
      <c r="H19" s="12"/>
      <c r="I19" s="12"/>
      <c r="J19" s="12"/>
      <c r="K19" s="12"/>
      <c r="L19" s="12">
        <v>13</v>
      </c>
      <c r="M19" s="12">
        <v>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>
        <v>10</v>
      </c>
      <c r="AC19" s="12">
        <v>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>
        <v>8</v>
      </c>
      <c r="AU19" s="12">
        <v>0</v>
      </c>
      <c r="AV19" s="12">
        <v>3</v>
      </c>
      <c r="AW19" s="12">
        <v>0</v>
      </c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28">
        <f>B19+D19+F19+H19+J19+L19+N19+P19+R19+T19+V19+X19+Z19+AB19+AD19+AF19+AH19+AJ19+AL19+AN19+AP19+AR19+AT19+AV19+AX19+AZ19+BB19+BD19+BF19+BH19+BL19</f>
        <v>51</v>
      </c>
      <c r="BO19" s="28">
        <f>C19+E19+G19+I19+K19+M19+O19+Q19+S19+U19+W19+Y19+AA19+AC19+AE19+AG19+AI19+AK19+AM19+AO19+AQ19+AS19+AY19+BA19+BC19+BE19+BG19+BI19+BM19</f>
        <v>0</v>
      </c>
      <c r="BP19" s="12">
        <f>BN19+BO19</f>
        <v>51</v>
      </c>
    </row>
    <row r="20" spans="1:68" s="5" customFormat="1" ht="11.25">
      <c r="A20" s="37" t="s">
        <v>95</v>
      </c>
      <c r="B20" s="12">
        <v>19</v>
      </c>
      <c r="C20" s="12">
        <v>0</v>
      </c>
      <c r="D20" s="12"/>
      <c r="E20" s="12"/>
      <c r="F20" s="12"/>
      <c r="G20" s="12"/>
      <c r="H20" s="12"/>
      <c r="I20" s="12"/>
      <c r="J20" s="12"/>
      <c r="K20" s="12"/>
      <c r="L20" s="12">
        <v>11</v>
      </c>
      <c r="M20" s="12">
        <v>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12</v>
      </c>
      <c r="AC20" s="12">
        <v>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1</v>
      </c>
      <c r="AU20" s="12">
        <v>0</v>
      </c>
      <c r="AV20" s="12">
        <v>4</v>
      </c>
      <c r="AW20" s="12">
        <v>0</v>
      </c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28">
        <f>B20+D20+F20+H20+J20+L20+N20+P20+R20+T20+V20+X20+Z20+AB20+AD20+AF20+AH20+AJ20+AL20+AN20+AP20+AR20+AT20+AV20+AX20+AZ20+BB20+BD20+BF20+BH20+BL20</f>
        <v>47</v>
      </c>
      <c r="BO20" s="28">
        <f>C20+E20+G20+I20+K20+M20+O20+Q20+S20+U20+W20+Y20+AA20+AC20+AE20+AG20+AI20+AK20+AM20+AO20+AQ20+AS20+AY20+BA20+BC20+BE20+BG20+BI20+BM20</f>
        <v>0</v>
      </c>
      <c r="BP20" s="12">
        <f>BN20+BO20</f>
        <v>47</v>
      </c>
    </row>
    <row r="21" spans="1:68" s="5" customFormat="1" ht="11.25">
      <c r="A21" s="37" t="s">
        <v>96</v>
      </c>
      <c r="B21" s="12">
        <v>13</v>
      </c>
      <c r="C21" s="12">
        <v>0</v>
      </c>
      <c r="D21" s="12"/>
      <c r="E21" s="12"/>
      <c r="F21" s="12"/>
      <c r="G21" s="12"/>
      <c r="H21" s="12"/>
      <c r="I21" s="12"/>
      <c r="J21" s="12"/>
      <c r="K21" s="12"/>
      <c r="L21" s="12">
        <v>16</v>
      </c>
      <c r="M21" s="12"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8</v>
      </c>
      <c r="AC21" s="12">
        <v>0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>
        <v>6</v>
      </c>
      <c r="AU21" s="12">
        <v>0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28">
        <f aca="true" t="shared" si="1" ref="BN21:BN30">B21+D21+F21+H21+J21+L21+N21+P21+R21+T21+V21+X21+Z21+AB21+AD21+AF21+AH21+AJ21+AL21+AN21+AP21+AR21+AT21+AV21+AX21+AZ21+BB21+BD21+BF21+BH21+BL21</f>
        <v>43</v>
      </c>
      <c r="BO21" s="28">
        <f aca="true" t="shared" si="2" ref="BO21:BO30">C21+E21+G21+I21+K21+M21+O21+Q21+S21+U21+W21+Y21+AA21+AC21+AE21+AG21+AI21+AK21+AM21+AO21+AQ21+AS21+AY21+BA21+BC21+BE21+BG21+BI21+BM21</f>
        <v>0</v>
      </c>
      <c r="BP21" s="12">
        <f aca="true" t="shared" si="3" ref="BP21:BP32">BN21+BO21</f>
        <v>43</v>
      </c>
    </row>
    <row r="22" spans="1:68" s="5" customFormat="1" ht="11.25">
      <c r="A22" s="37" t="s">
        <v>97</v>
      </c>
      <c r="B22" s="12">
        <v>10</v>
      </c>
      <c r="C22" s="12">
        <v>0</v>
      </c>
      <c r="D22" s="12"/>
      <c r="E22" s="12"/>
      <c r="F22" s="12"/>
      <c r="G22" s="12"/>
      <c r="H22" s="12"/>
      <c r="I22" s="12"/>
      <c r="J22" s="12"/>
      <c r="K22" s="12"/>
      <c r="L22" s="12">
        <v>12</v>
      </c>
      <c r="M22" s="12">
        <v>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>
        <v>15</v>
      </c>
      <c r="AC22" s="12">
        <v>0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28">
        <f t="shared" si="1"/>
        <v>37</v>
      </c>
      <c r="BO22" s="28">
        <f t="shared" si="2"/>
        <v>0</v>
      </c>
      <c r="BP22" s="12">
        <f t="shared" si="3"/>
        <v>37</v>
      </c>
    </row>
    <row r="23" spans="1:68" s="5" customFormat="1" ht="11.25">
      <c r="A23" s="37" t="s">
        <v>98</v>
      </c>
      <c r="B23" s="12">
        <v>7</v>
      </c>
      <c r="C23" s="12">
        <v>0</v>
      </c>
      <c r="D23" s="12"/>
      <c r="E23" s="12"/>
      <c r="F23" s="12"/>
      <c r="G23" s="12"/>
      <c r="H23" s="12"/>
      <c r="I23" s="12"/>
      <c r="J23" s="12"/>
      <c r="K23" s="12"/>
      <c r="L23" s="12">
        <v>12</v>
      </c>
      <c r="M23" s="12"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>
        <v>11</v>
      </c>
      <c r="AC23" s="12">
        <v>0</v>
      </c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7</v>
      </c>
      <c r="AU23" s="12">
        <v>0</v>
      </c>
      <c r="AV23" s="12">
        <v>5</v>
      </c>
      <c r="AW23" s="12">
        <v>0</v>
      </c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28">
        <f t="shared" si="1"/>
        <v>42</v>
      </c>
      <c r="BO23" s="28">
        <f t="shared" si="2"/>
        <v>0</v>
      </c>
      <c r="BP23" s="12">
        <f t="shared" si="3"/>
        <v>42</v>
      </c>
    </row>
    <row r="24" spans="1:69" s="5" customFormat="1" ht="11.25">
      <c r="A24" s="38" t="s">
        <v>108</v>
      </c>
      <c r="B24" s="12">
        <v>8</v>
      </c>
      <c r="C24" s="12">
        <v>0</v>
      </c>
      <c r="D24" s="12"/>
      <c r="E24" s="12"/>
      <c r="F24" s="12"/>
      <c r="G24" s="12"/>
      <c r="H24" s="12"/>
      <c r="I24" s="12"/>
      <c r="J24" s="12"/>
      <c r="K24" s="12"/>
      <c r="L24" s="12">
        <v>7</v>
      </c>
      <c r="M24" s="12"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>
        <v>10</v>
      </c>
      <c r="AC24" s="12">
        <v>0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>
        <v>7</v>
      </c>
      <c r="AU24" s="12">
        <v>0</v>
      </c>
      <c r="AV24" s="12">
        <v>3</v>
      </c>
      <c r="AW24" s="12">
        <v>0</v>
      </c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28">
        <f>B24+D24+F24+H24+J24+L24+N24+P24+R24+T24+V24+X24+Z24+AB24+AD24+AF24+AH24+AJ24+AL24+AN24+AP24+AR24+AT24+AV24+AX24+AZ24+BB24+BD24+BF24+BH24+BL24</f>
        <v>35</v>
      </c>
      <c r="BO24" s="28">
        <f>C24+E24+G24+I24+K24+M24+O24+Q24+S24+U24+W24+Y24+AA24+AC24+AE24+AG24+AI24+AK24+AM24+AO24+AQ24+AS24+AY24+BA24+BC24+BE24+BG24+BI24+BM24</f>
        <v>0</v>
      </c>
      <c r="BP24" s="12">
        <f>BN24+BO24</f>
        <v>35</v>
      </c>
      <c r="BQ24" s="34"/>
    </row>
    <row r="25" spans="1:69" s="5" customFormat="1" ht="11.25">
      <c r="A25" s="38" t="s">
        <v>109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28">
        <f>B25+D25+F25+H25+J25+L25+N25+P25+R25+T25+V25+X25+Z25+AB25+AD25+AF25+AH25+AJ25+AL25+AN25+AP25+AR25+AT25+AV25+AX25+AZ25+BB25+BD25+BF25+BH25+BL25</f>
        <v>0</v>
      </c>
      <c r="BO25" s="28">
        <f>C25+E25+G25+I25+K25+M25+O25+Q25+S25+U25+W25+Y25+AA25+AC25+AE25+AG25+AI25+AK25+AM25+AO25+AQ25+AS25+AY25+BA25+BC25+BE25+BG25+BI25+BM25</f>
        <v>0</v>
      </c>
      <c r="BP25" s="12">
        <f>BN25+BO25</f>
        <v>0</v>
      </c>
      <c r="BQ25" s="34" t="s">
        <v>110</v>
      </c>
    </row>
    <row r="26" spans="1:68" s="5" customFormat="1" ht="11.25">
      <c r="A26" s="37" t="s">
        <v>99</v>
      </c>
      <c r="B26" s="12">
        <v>11</v>
      </c>
      <c r="C26" s="12">
        <v>0</v>
      </c>
      <c r="D26" s="12"/>
      <c r="E26" s="12"/>
      <c r="F26" s="12"/>
      <c r="G26" s="12"/>
      <c r="H26" s="12"/>
      <c r="I26" s="12"/>
      <c r="J26" s="12"/>
      <c r="K26" s="12"/>
      <c r="L26" s="12">
        <v>11</v>
      </c>
      <c r="M26" s="12"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>
        <v>6</v>
      </c>
      <c r="AC26" s="12">
        <v>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5</v>
      </c>
      <c r="AU26" s="12">
        <v>0</v>
      </c>
      <c r="AV26" s="12">
        <v>1</v>
      </c>
      <c r="AW26" s="12">
        <v>0</v>
      </c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28">
        <f t="shared" si="1"/>
        <v>34</v>
      </c>
      <c r="BO26" s="28">
        <f t="shared" si="2"/>
        <v>0</v>
      </c>
      <c r="BP26" s="12">
        <f t="shared" si="3"/>
        <v>34</v>
      </c>
    </row>
    <row r="27" spans="1:68" s="5" customFormat="1" ht="11.25">
      <c r="A27" s="37" t="s">
        <v>100</v>
      </c>
      <c r="B27" s="12">
        <v>10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>
        <v>11</v>
      </c>
      <c r="M27" s="12"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8</v>
      </c>
      <c r="AC27" s="12">
        <v>0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28">
        <f t="shared" si="1"/>
        <v>29</v>
      </c>
      <c r="BO27" s="28">
        <f t="shared" si="2"/>
        <v>0</v>
      </c>
      <c r="BP27" s="12">
        <f t="shared" si="3"/>
        <v>29</v>
      </c>
    </row>
    <row r="28" spans="1:68" s="5" customFormat="1" ht="11.25">
      <c r="A28" s="37" t="s">
        <v>101</v>
      </c>
      <c r="B28" s="12">
        <v>8</v>
      </c>
      <c r="C28" s="12">
        <v>0</v>
      </c>
      <c r="D28" s="12"/>
      <c r="E28" s="12"/>
      <c r="F28" s="12"/>
      <c r="G28" s="12"/>
      <c r="H28" s="12"/>
      <c r="I28" s="12"/>
      <c r="J28" s="12"/>
      <c r="K28" s="12"/>
      <c r="L28" s="12">
        <v>7</v>
      </c>
      <c r="M28" s="12">
        <v>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>
        <v>8</v>
      </c>
      <c r="AC28" s="12">
        <v>0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>
        <v>2</v>
      </c>
      <c r="AU28" s="12">
        <v>0</v>
      </c>
      <c r="AV28" s="12">
        <v>5</v>
      </c>
      <c r="AW28" s="12">
        <v>0</v>
      </c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28">
        <f t="shared" si="1"/>
        <v>30</v>
      </c>
      <c r="BO28" s="28">
        <f t="shared" si="2"/>
        <v>0</v>
      </c>
      <c r="BP28" s="12">
        <f t="shared" si="3"/>
        <v>30</v>
      </c>
    </row>
    <row r="29" spans="1:68" s="5" customFormat="1" ht="11.25">
      <c r="A29" s="37" t="s">
        <v>102</v>
      </c>
      <c r="B29" s="12">
        <v>7</v>
      </c>
      <c r="C29" s="12">
        <v>0</v>
      </c>
      <c r="D29" s="12"/>
      <c r="E29" s="12"/>
      <c r="F29" s="12"/>
      <c r="G29" s="12"/>
      <c r="H29" s="12"/>
      <c r="I29" s="12"/>
      <c r="J29" s="12"/>
      <c r="K29" s="12"/>
      <c r="L29" s="12">
        <v>6</v>
      </c>
      <c r="M29" s="12">
        <v>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>
        <v>8</v>
      </c>
      <c r="AC29" s="12">
        <v>0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v>4</v>
      </c>
      <c r="AU29" s="12">
        <v>0</v>
      </c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28">
        <f t="shared" si="1"/>
        <v>25</v>
      </c>
      <c r="BO29" s="28">
        <f t="shared" si="2"/>
        <v>0</v>
      </c>
      <c r="BP29" s="12">
        <f t="shared" si="3"/>
        <v>25</v>
      </c>
    </row>
    <row r="30" spans="1:68" s="5" customFormat="1" ht="11.25">
      <c r="A30" s="37" t="s">
        <v>103</v>
      </c>
      <c r="B30" s="12">
        <v>13</v>
      </c>
      <c r="C30" s="12">
        <v>0</v>
      </c>
      <c r="D30" s="12"/>
      <c r="E30" s="12"/>
      <c r="F30" s="12"/>
      <c r="G30" s="12"/>
      <c r="H30" s="12"/>
      <c r="I30" s="12"/>
      <c r="J30" s="12"/>
      <c r="K30" s="12"/>
      <c r="L30" s="12">
        <v>6</v>
      </c>
      <c r="M30" s="12"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>
        <v>8</v>
      </c>
      <c r="AC30" s="12">
        <v>0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>
        <v>4</v>
      </c>
      <c r="AU30" s="12">
        <v>0</v>
      </c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>
        <v>4</v>
      </c>
      <c r="BI30" s="12">
        <v>0</v>
      </c>
      <c r="BJ30" s="12"/>
      <c r="BK30" s="12"/>
      <c r="BL30" s="12"/>
      <c r="BM30" s="12"/>
      <c r="BN30" s="28">
        <f t="shared" si="1"/>
        <v>35</v>
      </c>
      <c r="BO30" s="28">
        <f t="shared" si="2"/>
        <v>0</v>
      </c>
      <c r="BP30" s="12">
        <f t="shared" si="3"/>
        <v>35</v>
      </c>
    </row>
    <row r="31" spans="1:68" s="5" customFormat="1" ht="11.25">
      <c r="A31" s="37" t="s">
        <v>104</v>
      </c>
      <c r="B31" s="12">
        <v>11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>
        <v>12</v>
      </c>
      <c r="M31" s="12"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>
        <v>7</v>
      </c>
      <c r="AC31" s="12">
        <v>0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>
        <v>7</v>
      </c>
      <c r="AU31" s="12">
        <v>0</v>
      </c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>
        <v>2</v>
      </c>
      <c r="BK31" s="12">
        <v>0</v>
      </c>
      <c r="BL31" s="12"/>
      <c r="BM31" s="12"/>
      <c r="BN31" s="28">
        <f aca="true" t="shared" si="4" ref="BN31:BO33">B31+D31+F31+H31+J31+L31+N31+P31+R31+T31+V31+X31+Z31+AB31+AD31+AF31+AH31+AJ31+AL31+AN31+AP31+AR31+AT31+AV31+AX31+AZ31+BB31+BD31+BF31+BH31+BJ31+BL31</f>
        <v>39</v>
      </c>
      <c r="BO31" s="28">
        <f t="shared" si="4"/>
        <v>0</v>
      </c>
      <c r="BP31" s="12">
        <f t="shared" si="3"/>
        <v>39</v>
      </c>
    </row>
    <row r="32" spans="1:68" s="5" customFormat="1" ht="11.25">
      <c r="A32" s="37" t="s">
        <v>105</v>
      </c>
      <c r="B32" s="12">
        <v>8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>
        <v>15</v>
      </c>
      <c r="M32" s="12">
        <v>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11</v>
      </c>
      <c r="AC32" s="12">
        <v>0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>
        <v>7</v>
      </c>
      <c r="AU32" s="12">
        <v>0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>
        <v>5</v>
      </c>
      <c r="BK32" s="12">
        <v>0</v>
      </c>
      <c r="BL32" s="12"/>
      <c r="BM32" s="12"/>
      <c r="BN32" s="28">
        <f t="shared" si="4"/>
        <v>46</v>
      </c>
      <c r="BO32" s="28">
        <f t="shared" si="4"/>
        <v>0</v>
      </c>
      <c r="BP32" s="12">
        <f t="shared" si="3"/>
        <v>46</v>
      </c>
    </row>
    <row r="33" spans="1:69" s="5" customFormat="1" ht="11.25">
      <c r="A33" s="37" t="s">
        <v>106</v>
      </c>
      <c r="B33" s="12">
        <v>11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>
        <v>8</v>
      </c>
      <c r="M33" s="12"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>
        <v>18</v>
      </c>
      <c r="AC33" s="12">
        <v>0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>
        <v>5</v>
      </c>
      <c r="AU33" s="12">
        <v>0</v>
      </c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>
        <v>5</v>
      </c>
      <c r="BK33" s="12">
        <v>0</v>
      </c>
      <c r="BL33" s="12"/>
      <c r="BM33" s="12"/>
      <c r="BN33" s="28">
        <f t="shared" si="4"/>
        <v>47</v>
      </c>
      <c r="BO33" s="28">
        <f t="shared" si="4"/>
        <v>0</v>
      </c>
      <c r="BP33" s="12">
        <f>BN33+BO33</f>
        <v>47</v>
      </c>
      <c r="BQ33" s="34"/>
    </row>
    <row r="34" spans="1:67" s="5" customFormat="1" ht="11.25">
      <c r="A34" s="21" t="s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71" ht="12.75">
      <c r="A35" s="20" t="s">
        <v>35</v>
      </c>
      <c r="B35" s="12">
        <v>10</v>
      </c>
      <c r="C35" s="12">
        <v>19</v>
      </c>
      <c r="D35" s="12"/>
      <c r="E35" s="12"/>
      <c r="F35" s="12"/>
      <c r="G35" s="12"/>
      <c r="H35" s="12"/>
      <c r="I35" s="12"/>
      <c r="J35" s="12"/>
      <c r="K35" s="12"/>
      <c r="L35" s="12">
        <v>12</v>
      </c>
      <c r="M35" s="12">
        <v>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>
        <v>7</v>
      </c>
      <c r="AC35" s="12">
        <v>0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>
        <v>11</v>
      </c>
      <c r="AU35" s="12">
        <v>0</v>
      </c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>
        <v>4</v>
      </c>
      <c r="BK35" s="12">
        <v>0</v>
      </c>
      <c r="BL35" s="12"/>
      <c r="BM35" s="12"/>
      <c r="BN35" s="28">
        <f>B35+D35+F35+H35+J35+L35+N35+P35+R35+T35+V35+X35+Z35+AB35+AD35+AF35+AH35+AJ35+AL35+AN35+AP35+AR35+AT35+AV35+AX35+AZ35+BB35+BD35+BF35+BH35+BJ35+BL35</f>
        <v>44</v>
      </c>
      <c r="BO35" s="28">
        <f>C35+E35+G35+I35+K35+M35+O35+Q35+S35+U35+W35+Y35+AA35+AC35+AE35+AG35+AI35+AK35+AM35+AO35+AQ35+AS35+AU35+AW35+AY35+BA35+BC35+BE35+BG35+BI35+BK35+BM35</f>
        <v>19</v>
      </c>
      <c r="BP35" s="17">
        <f>BN35+BO35</f>
        <v>63</v>
      </c>
      <c r="BQ35" s="5" t="s">
        <v>46</v>
      </c>
      <c r="BS35" s="22"/>
    </row>
    <row r="36" spans="1:68" ht="12.75">
      <c r="A36" s="20" t="s">
        <v>36</v>
      </c>
      <c r="B36" s="12">
        <v>12</v>
      </c>
      <c r="C36" s="12">
        <v>9</v>
      </c>
      <c r="D36" s="12"/>
      <c r="E36" s="12"/>
      <c r="F36" s="12"/>
      <c r="G36" s="12"/>
      <c r="H36" s="12"/>
      <c r="I36" s="12"/>
      <c r="J36" s="12"/>
      <c r="K36" s="12"/>
      <c r="L36" s="12">
        <v>12</v>
      </c>
      <c r="M36" s="12">
        <v>11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>
        <v>12</v>
      </c>
      <c r="AC36" s="12">
        <v>4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>
        <v>8</v>
      </c>
      <c r="AY36" s="12">
        <v>0</v>
      </c>
      <c r="AZ36" s="12"/>
      <c r="BA36" s="12"/>
      <c r="BB36" s="12"/>
      <c r="BC36" s="12"/>
      <c r="BD36" s="12"/>
      <c r="BE36" s="12"/>
      <c r="BF36" s="12"/>
      <c r="BG36" s="12"/>
      <c r="BH36" s="12">
        <v>5</v>
      </c>
      <c r="BI36" s="12">
        <v>0</v>
      </c>
      <c r="BJ36" s="12"/>
      <c r="BK36" s="12"/>
      <c r="BL36" s="12"/>
      <c r="BM36" s="12"/>
      <c r="BN36" s="28">
        <f>B36+D36+F36+H36+J36+L36+N36+P36+R36+T36+V36+X36+Z36+AB36+AD36+AF36+AH36+AJ36+AL36+AN36+AP36+AR36+AT36+AV36+AX36+AZ36+BB36+BD36+BF36+BH36+BJ36+BL36</f>
        <v>49</v>
      </c>
      <c r="BO36" s="28">
        <f>C36+E36+G36+I36+K36+M36+O36+Q36+S36+U36+W36+Y36+AA36+AC36+AE36+AG36+AI36+AK36+AM36+AO36+AQ36+AS36+AU36+AW36+AY36+BA36+BC36+BE36+BG36+BI36+BK36+BM36</f>
        <v>24</v>
      </c>
      <c r="BP36" s="17">
        <f aca="true" t="shared" si="5" ref="BP36:BP48">BN36+BO36</f>
        <v>73</v>
      </c>
    </row>
    <row r="37" spans="1:68" ht="12.75">
      <c r="A37" s="20" t="s">
        <v>37</v>
      </c>
      <c r="B37" s="12">
        <v>13</v>
      </c>
      <c r="C37" s="12">
        <v>11</v>
      </c>
      <c r="D37" s="12"/>
      <c r="E37" s="12"/>
      <c r="F37" s="12"/>
      <c r="G37" s="12"/>
      <c r="H37" s="12"/>
      <c r="I37" s="12"/>
      <c r="J37" s="12"/>
      <c r="K37" s="12"/>
      <c r="L37" s="12">
        <v>11</v>
      </c>
      <c r="M37" s="12">
        <v>9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>
        <v>15</v>
      </c>
      <c r="AC37" s="12">
        <v>11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>
        <v>7</v>
      </c>
      <c r="AY37" s="12">
        <v>3</v>
      </c>
      <c r="AZ37" s="12"/>
      <c r="BA37" s="12"/>
      <c r="BB37" s="12"/>
      <c r="BC37" s="12"/>
      <c r="BD37" s="12"/>
      <c r="BE37" s="12"/>
      <c r="BF37" s="12"/>
      <c r="BG37" s="12"/>
      <c r="BH37" s="12">
        <v>9</v>
      </c>
      <c r="BI37" s="12">
        <v>0</v>
      </c>
      <c r="BJ37" s="12"/>
      <c r="BK37" s="12"/>
      <c r="BL37" s="12">
        <v>2</v>
      </c>
      <c r="BM37" s="12">
        <v>0</v>
      </c>
      <c r="BN37" s="12">
        <f aca="true" t="shared" si="6" ref="BN37:BN48">B37+F37+L37+P37+AB37+AF37+AX37+BH37</f>
        <v>55</v>
      </c>
      <c r="BO37" s="12">
        <f aca="true" t="shared" si="7" ref="BO37:BO48">C37+G37+M37+Q37+AC37+AG37+AY37+BI37</f>
        <v>34</v>
      </c>
      <c r="BP37" s="17">
        <f t="shared" si="5"/>
        <v>89</v>
      </c>
    </row>
    <row r="38" spans="1:68" ht="12.75">
      <c r="A38" s="20" t="s">
        <v>38</v>
      </c>
      <c r="B38" s="12">
        <v>15</v>
      </c>
      <c r="C38" s="12">
        <v>9</v>
      </c>
      <c r="D38" s="12"/>
      <c r="E38" s="12"/>
      <c r="F38" s="12"/>
      <c r="G38" s="12"/>
      <c r="H38" s="12"/>
      <c r="I38" s="12"/>
      <c r="J38" s="12"/>
      <c r="K38" s="12"/>
      <c r="L38" s="12">
        <v>13</v>
      </c>
      <c r="M38" s="12">
        <v>13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>
        <v>9</v>
      </c>
      <c r="AC38" s="12">
        <v>7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>
        <v>13</v>
      </c>
      <c r="AY38" s="12">
        <v>10</v>
      </c>
      <c r="AZ38" s="12"/>
      <c r="BA38" s="12"/>
      <c r="BB38" s="12"/>
      <c r="BC38" s="12"/>
      <c r="BD38" s="12"/>
      <c r="BE38" s="12"/>
      <c r="BF38" s="12"/>
      <c r="BG38" s="12"/>
      <c r="BH38" s="12">
        <v>7</v>
      </c>
      <c r="BI38" s="12">
        <v>3</v>
      </c>
      <c r="BJ38" s="12"/>
      <c r="BK38" s="12"/>
      <c r="BL38" s="12">
        <v>5</v>
      </c>
      <c r="BM38" s="12">
        <v>0</v>
      </c>
      <c r="BN38" s="12">
        <f t="shared" si="6"/>
        <v>57</v>
      </c>
      <c r="BO38" s="12">
        <f t="shared" si="7"/>
        <v>42</v>
      </c>
      <c r="BP38" s="17">
        <f t="shared" si="5"/>
        <v>99</v>
      </c>
    </row>
    <row r="39" spans="1:68" ht="12.75">
      <c r="A39" s="20" t="s">
        <v>39</v>
      </c>
      <c r="B39" s="12">
        <v>11</v>
      </c>
      <c r="C39" s="12">
        <v>7</v>
      </c>
      <c r="D39" s="12"/>
      <c r="E39" s="12"/>
      <c r="F39" s="12"/>
      <c r="G39" s="12"/>
      <c r="H39" s="12"/>
      <c r="I39" s="12"/>
      <c r="J39" s="12"/>
      <c r="K39" s="12"/>
      <c r="L39" s="12">
        <v>21</v>
      </c>
      <c r="M39" s="12">
        <v>10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11</v>
      </c>
      <c r="AC39" s="12">
        <v>12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>
        <v>10</v>
      </c>
      <c r="AY39" s="12">
        <v>8</v>
      </c>
      <c r="AZ39" s="12"/>
      <c r="BA39" s="12"/>
      <c r="BB39" s="12"/>
      <c r="BC39" s="12"/>
      <c r="BD39" s="12"/>
      <c r="BE39" s="12"/>
      <c r="BF39" s="12"/>
      <c r="BG39" s="12"/>
      <c r="BH39" s="12">
        <v>8</v>
      </c>
      <c r="BI39" s="12">
        <v>7</v>
      </c>
      <c r="BJ39" s="12"/>
      <c r="BK39" s="12"/>
      <c r="BL39" s="12">
        <v>3</v>
      </c>
      <c r="BM39" s="12">
        <v>3</v>
      </c>
      <c r="BN39" s="12">
        <f t="shared" si="6"/>
        <v>61</v>
      </c>
      <c r="BO39" s="12">
        <f t="shared" si="7"/>
        <v>44</v>
      </c>
      <c r="BP39" s="17">
        <f t="shared" si="5"/>
        <v>105</v>
      </c>
    </row>
    <row r="40" spans="1:69" ht="12.75">
      <c r="A40" s="20" t="s">
        <v>1</v>
      </c>
      <c r="B40" s="12">
        <v>10</v>
      </c>
      <c r="C40" s="12">
        <v>10</v>
      </c>
      <c r="D40" s="12"/>
      <c r="E40" s="12"/>
      <c r="F40" s="12"/>
      <c r="G40" s="12"/>
      <c r="H40" s="12"/>
      <c r="I40" s="12"/>
      <c r="J40" s="12"/>
      <c r="K40" s="12"/>
      <c r="L40" s="12">
        <v>11</v>
      </c>
      <c r="M40" s="12">
        <v>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>
        <v>25</v>
      </c>
      <c r="AC40" s="12">
        <v>11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>
        <v>7</v>
      </c>
      <c r="AY40" s="12">
        <v>11</v>
      </c>
      <c r="AZ40" s="12"/>
      <c r="BA40" s="12"/>
      <c r="BB40" s="12"/>
      <c r="BC40" s="12"/>
      <c r="BD40" s="12"/>
      <c r="BE40" s="12"/>
      <c r="BF40" s="12"/>
      <c r="BG40" s="12"/>
      <c r="BH40" s="12">
        <v>10</v>
      </c>
      <c r="BI40" s="12">
        <v>11</v>
      </c>
      <c r="BJ40" s="12"/>
      <c r="BK40" s="12"/>
      <c r="BL40" s="12">
        <v>5</v>
      </c>
      <c r="BM40" s="12">
        <v>2</v>
      </c>
      <c r="BN40" s="12">
        <f t="shared" si="6"/>
        <v>63</v>
      </c>
      <c r="BO40" s="12">
        <f t="shared" si="7"/>
        <v>48</v>
      </c>
      <c r="BP40" s="17">
        <f t="shared" si="5"/>
        <v>111</v>
      </c>
      <c r="BQ40" s="5" t="s">
        <v>47</v>
      </c>
    </row>
    <row r="41" spans="1:69" ht="12.75">
      <c r="A41" s="20" t="s">
        <v>2</v>
      </c>
      <c r="B41" s="12">
        <v>16</v>
      </c>
      <c r="C41" s="12">
        <v>9</v>
      </c>
      <c r="D41" s="12"/>
      <c r="E41" s="12"/>
      <c r="F41" s="12"/>
      <c r="G41" s="12"/>
      <c r="H41" s="12"/>
      <c r="I41" s="12"/>
      <c r="J41" s="12"/>
      <c r="K41" s="12"/>
      <c r="L41" s="12">
        <v>13</v>
      </c>
      <c r="M41" s="12">
        <v>11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>
        <v>9</v>
      </c>
      <c r="AC41" s="12">
        <v>6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>
        <v>21</v>
      </c>
      <c r="AY41" s="12">
        <v>12</v>
      </c>
      <c r="AZ41" s="12"/>
      <c r="BA41" s="12"/>
      <c r="BB41" s="12"/>
      <c r="BC41" s="12"/>
      <c r="BD41" s="12"/>
      <c r="BE41" s="12"/>
      <c r="BF41" s="12"/>
      <c r="BG41" s="12"/>
      <c r="BH41" s="12">
        <v>7</v>
      </c>
      <c r="BI41" s="12">
        <v>5</v>
      </c>
      <c r="BJ41" s="12"/>
      <c r="BK41" s="12"/>
      <c r="BL41" s="12">
        <v>6</v>
      </c>
      <c r="BM41" s="12">
        <v>7</v>
      </c>
      <c r="BN41" s="12">
        <f t="shared" si="6"/>
        <v>66</v>
      </c>
      <c r="BO41" s="12">
        <f t="shared" si="7"/>
        <v>43</v>
      </c>
      <c r="BP41" s="17">
        <f t="shared" si="5"/>
        <v>109</v>
      </c>
      <c r="BQ41" s="5" t="s">
        <v>48</v>
      </c>
    </row>
    <row r="42" spans="1:68" ht="12.75">
      <c r="A42" s="20" t="s">
        <v>3</v>
      </c>
      <c r="B42" s="12">
        <v>8</v>
      </c>
      <c r="C42" s="12">
        <v>7</v>
      </c>
      <c r="D42" s="12"/>
      <c r="E42" s="12"/>
      <c r="F42" s="12"/>
      <c r="G42" s="12"/>
      <c r="H42" s="12"/>
      <c r="I42" s="12"/>
      <c r="J42" s="12"/>
      <c r="K42" s="12"/>
      <c r="L42" s="12">
        <v>14</v>
      </c>
      <c r="M42" s="12">
        <v>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>
        <v>12</v>
      </c>
      <c r="AC42" s="12">
        <v>14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>
        <v>8</v>
      </c>
      <c r="AY42" s="12">
        <v>4</v>
      </c>
      <c r="AZ42" s="12"/>
      <c r="BA42" s="12"/>
      <c r="BB42" s="12"/>
      <c r="BC42" s="12"/>
      <c r="BD42" s="12"/>
      <c r="BE42" s="12"/>
      <c r="BF42" s="12"/>
      <c r="BG42" s="12"/>
      <c r="BH42" s="12">
        <v>15</v>
      </c>
      <c r="BI42" s="12">
        <v>8</v>
      </c>
      <c r="BJ42" s="12"/>
      <c r="BK42" s="12"/>
      <c r="BL42" s="12">
        <v>8</v>
      </c>
      <c r="BM42" s="12">
        <v>4</v>
      </c>
      <c r="BN42" s="12">
        <f t="shared" si="6"/>
        <v>57</v>
      </c>
      <c r="BO42" s="12">
        <f t="shared" si="7"/>
        <v>41</v>
      </c>
      <c r="BP42" s="17">
        <f t="shared" si="5"/>
        <v>98</v>
      </c>
    </row>
    <row r="43" spans="1:68" ht="12.75">
      <c r="A43" s="20" t="s">
        <v>4</v>
      </c>
      <c r="B43" s="12">
        <v>10</v>
      </c>
      <c r="C43" s="12">
        <v>6</v>
      </c>
      <c r="D43" s="12"/>
      <c r="E43" s="12"/>
      <c r="F43" s="12"/>
      <c r="G43" s="12"/>
      <c r="H43" s="12"/>
      <c r="I43" s="12"/>
      <c r="J43" s="12"/>
      <c r="K43" s="12"/>
      <c r="L43" s="12">
        <v>11</v>
      </c>
      <c r="M43" s="12">
        <v>7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>
        <v>14</v>
      </c>
      <c r="AC43" s="12">
        <v>9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>
        <v>13</v>
      </c>
      <c r="AY43" s="12">
        <v>14</v>
      </c>
      <c r="AZ43" s="12"/>
      <c r="BA43" s="12"/>
      <c r="BB43" s="12"/>
      <c r="BC43" s="12"/>
      <c r="BD43" s="12"/>
      <c r="BE43" s="12"/>
      <c r="BF43" s="12"/>
      <c r="BG43" s="12"/>
      <c r="BH43" s="12">
        <v>6</v>
      </c>
      <c r="BI43" s="12">
        <v>4</v>
      </c>
      <c r="BJ43" s="12"/>
      <c r="BK43" s="12"/>
      <c r="BL43" s="12">
        <v>7</v>
      </c>
      <c r="BM43" s="12">
        <v>7</v>
      </c>
      <c r="BN43" s="12">
        <f t="shared" si="6"/>
        <v>54</v>
      </c>
      <c r="BO43" s="12">
        <f t="shared" si="7"/>
        <v>40</v>
      </c>
      <c r="BP43" s="17">
        <f t="shared" si="5"/>
        <v>94</v>
      </c>
    </row>
    <row r="44" spans="1:68" ht="12.75">
      <c r="A44" s="20" t="s">
        <v>5</v>
      </c>
      <c r="B44" s="12">
        <v>10</v>
      </c>
      <c r="C44" s="12">
        <v>5</v>
      </c>
      <c r="D44" s="12"/>
      <c r="E44" s="12"/>
      <c r="F44" s="12"/>
      <c r="G44" s="12"/>
      <c r="H44" s="12"/>
      <c r="I44" s="12"/>
      <c r="J44" s="12"/>
      <c r="K44" s="12"/>
      <c r="L44" s="12">
        <v>10</v>
      </c>
      <c r="M44" s="12">
        <v>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>
        <v>9</v>
      </c>
      <c r="AC44" s="12">
        <v>9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>
        <v>13</v>
      </c>
      <c r="AY44" s="12">
        <v>12</v>
      </c>
      <c r="AZ44" s="12"/>
      <c r="BA44" s="12"/>
      <c r="BB44" s="12"/>
      <c r="BC44" s="12"/>
      <c r="BD44" s="12"/>
      <c r="BE44" s="12"/>
      <c r="BF44" s="12"/>
      <c r="BG44" s="12"/>
      <c r="BH44" s="12">
        <v>12</v>
      </c>
      <c r="BI44" s="12">
        <v>12</v>
      </c>
      <c r="BJ44" s="12"/>
      <c r="BK44" s="12"/>
      <c r="BL44" s="12">
        <v>5</v>
      </c>
      <c r="BM44" s="12">
        <v>1</v>
      </c>
      <c r="BN44" s="12">
        <f t="shared" si="6"/>
        <v>54</v>
      </c>
      <c r="BO44" s="12">
        <f t="shared" si="7"/>
        <v>45</v>
      </c>
      <c r="BP44" s="17">
        <f t="shared" si="5"/>
        <v>99</v>
      </c>
    </row>
    <row r="45" spans="1:68" ht="12.75">
      <c r="A45" s="20" t="s">
        <v>6</v>
      </c>
      <c r="B45" s="12">
        <v>11</v>
      </c>
      <c r="C45" s="12">
        <v>5</v>
      </c>
      <c r="D45" s="12"/>
      <c r="E45" s="12"/>
      <c r="F45" s="12"/>
      <c r="G45" s="12"/>
      <c r="H45" s="12"/>
      <c r="I45" s="12"/>
      <c r="J45" s="12"/>
      <c r="K45" s="12"/>
      <c r="L45" s="12">
        <v>9</v>
      </c>
      <c r="M45" s="12">
        <v>5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>
        <v>8</v>
      </c>
      <c r="AC45" s="12">
        <v>7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>
        <v>7</v>
      </c>
      <c r="AY45" s="12">
        <v>7</v>
      </c>
      <c r="AZ45" s="12"/>
      <c r="BA45" s="12"/>
      <c r="BB45" s="12"/>
      <c r="BC45" s="12"/>
      <c r="BD45" s="12"/>
      <c r="BE45" s="12"/>
      <c r="BF45" s="12"/>
      <c r="BG45" s="12"/>
      <c r="BH45" s="12">
        <v>10</v>
      </c>
      <c r="BI45" s="12">
        <v>10</v>
      </c>
      <c r="BJ45" s="12"/>
      <c r="BK45" s="12"/>
      <c r="BL45" s="12">
        <v>8</v>
      </c>
      <c r="BM45" s="12">
        <v>6</v>
      </c>
      <c r="BN45" s="12">
        <f t="shared" si="6"/>
        <v>45</v>
      </c>
      <c r="BO45" s="12">
        <f t="shared" si="7"/>
        <v>34</v>
      </c>
      <c r="BP45" s="17">
        <f t="shared" si="5"/>
        <v>79</v>
      </c>
    </row>
    <row r="46" spans="1:69" ht="12.75">
      <c r="A46" s="20" t="s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>
        <f t="shared" si="6"/>
        <v>0</v>
      </c>
      <c r="BO46" s="12">
        <f t="shared" si="7"/>
        <v>0</v>
      </c>
      <c r="BP46" s="17">
        <f t="shared" si="5"/>
        <v>0</v>
      </c>
      <c r="BQ46" s="34" t="s">
        <v>110</v>
      </c>
    </row>
    <row r="47" spans="1:68" ht="12.75">
      <c r="A47" s="20" t="s">
        <v>8</v>
      </c>
      <c r="B47" s="12">
        <v>6</v>
      </c>
      <c r="C47" s="12">
        <v>5</v>
      </c>
      <c r="D47" s="12"/>
      <c r="E47" s="12"/>
      <c r="F47" s="12"/>
      <c r="G47" s="12"/>
      <c r="H47" s="12"/>
      <c r="I47" s="12"/>
      <c r="J47" s="12"/>
      <c r="K47" s="12"/>
      <c r="L47" s="12">
        <v>5</v>
      </c>
      <c r="M47" s="12">
        <v>3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>
        <v>19</v>
      </c>
      <c r="AC47" s="12">
        <v>5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>
        <v>10</v>
      </c>
      <c r="AY47" s="12">
        <v>9</v>
      </c>
      <c r="AZ47" s="12"/>
      <c r="BA47" s="12"/>
      <c r="BB47" s="12"/>
      <c r="BC47" s="12"/>
      <c r="BD47" s="12"/>
      <c r="BE47" s="12"/>
      <c r="BF47" s="12"/>
      <c r="BG47" s="12"/>
      <c r="BH47" s="12">
        <v>4</v>
      </c>
      <c r="BI47" s="12">
        <v>6</v>
      </c>
      <c r="BJ47" s="12"/>
      <c r="BK47" s="12"/>
      <c r="BL47" s="12">
        <v>6</v>
      </c>
      <c r="BM47" s="12">
        <v>8</v>
      </c>
      <c r="BN47" s="12">
        <f t="shared" si="6"/>
        <v>44</v>
      </c>
      <c r="BO47" s="12">
        <f t="shared" si="7"/>
        <v>28</v>
      </c>
      <c r="BP47" s="17">
        <f t="shared" si="5"/>
        <v>72</v>
      </c>
    </row>
    <row r="48" spans="1:68" ht="12.75">
      <c r="A48" s="20" t="s">
        <v>33</v>
      </c>
      <c r="B48" s="12">
        <v>6</v>
      </c>
      <c r="C48" s="12">
        <v>3</v>
      </c>
      <c r="D48" s="12"/>
      <c r="E48" s="12"/>
      <c r="F48" s="12"/>
      <c r="G48" s="12"/>
      <c r="H48" s="12"/>
      <c r="I48" s="12"/>
      <c r="J48" s="12"/>
      <c r="K48" s="12"/>
      <c r="L48" s="12">
        <v>7</v>
      </c>
      <c r="M48" s="12">
        <v>4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10</v>
      </c>
      <c r="AC48" s="12">
        <v>3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>
        <v>16</v>
      </c>
      <c r="AY48" s="12">
        <v>5</v>
      </c>
      <c r="AZ48" s="12"/>
      <c r="BA48" s="12"/>
      <c r="BB48" s="12"/>
      <c r="BC48" s="12"/>
      <c r="BD48" s="12"/>
      <c r="BE48" s="12"/>
      <c r="BF48" s="12"/>
      <c r="BG48" s="12"/>
      <c r="BH48" s="12">
        <v>10</v>
      </c>
      <c r="BI48" s="12">
        <v>7</v>
      </c>
      <c r="BJ48" s="12"/>
      <c r="BK48" s="12"/>
      <c r="BL48" s="12">
        <v>3</v>
      </c>
      <c r="BM48" s="12">
        <v>5</v>
      </c>
      <c r="BN48" s="12">
        <f t="shared" si="6"/>
        <v>49</v>
      </c>
      <c r="BO48" s="12">
        <f t="shared" si="7"/>
        <v>22</v>
      </c>
      <c r="BP48" s="12">
        <f t="shared" si="5"/>
        <v>71</v>
      </c>
    </row>
    <row r="49" spans="1:67" ht="12.75">
      <c r="A49" s="23" t="s">
        <v>32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</row>
    <row r="50" spans="1:71" ht="12.75">
      <c r="A50" s="19" t="s">
        <v>9</v>
      </c>
      <c r="B50" s="12">
        <v>21</v>
      </c>
      <c r="C50" s="12">
        <v>9</v>
      </c>
      <c r="D50" s="12"/>
      <c r="E50" s="12"/>
      <c r="F50" s="12"/>
      <c r="G50" s="12"/>
      <c r="H50" s="12"/>
      <c r="I50" s="12"/>
      <c r="J50" s="12"/>
      <c r="K50" s="12"/>
      <c r="L50" s="12">
        <v>8</v>
      </c>
      <c r="M50" s="12">
        <v>2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>
        <v>14</v>
      </c>
      <c r="AC50" s="12">
        <v>5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4">
        <v>5</v>
      </c>
      <c r="AY50" s="24">
        <v>5</v>
      </c>
      <c r="AZ50" s="31"/>
      <c r="BA50" s="31"/>
      <c r="BB50" s="31"/>
      <c r="BC50" s="31"/>
      <c r="BD50" s="31"/>
      <c r="BE50" s="31"/>
      <c r="BF50" s="31"/>
      <c r="BG50" s="31"/>
      <c r="BH50" s="12"/>
      <c r="BI50" s="12"/>
      <c r="BJ50" s="12"/>
      <c r="BK50" s="12"/>
      <c r="BL50" s="12"/>
      <c r="BM50" s="12"/>
      <c r="BN50" s="12">
        <f aca="true" t="shared" si="8" ref="BN50:BN62">B50+F50+L50+P50+AB50+AF50+AX50+BH50</f>
        <v>48</v>
      </c>
      <c r="BO50" s="12">
        <f aca="true" t="shared" si="9" ref="BO50:BO62">C50+G50+M50+Q50+AC50+AG50+AY50+BI50</f>
        <v>21</v>
      </c>
      <c r="BP50" s="17">
        <f aca="true" t="shared" si="10" ref="BP50:BP64">BN50+BO50</f>
        <v>69</v>
      </c>
      <c r="BR50" s="25" t="s">
        <v>78</v>
      </c>
      <c r="BS50" s="36"/>
    </row>
    <row r="51" spans="1:68" ht="12.75">
      <c r="A51" s="19" t="s">
        <v>10</v>
      </c>
      <c r="B51" s="12">
        <v>11</v>
      </c>
      <c r="C51" s="12">
        <v>8</v>
      </c>
      <c r="D51" s="12"/>
      <c r="E51" s="12"/>
      <c r="F51" s="12"/>
      <c r="G51" s="12"/>
      <c r="H51" s="12"/>
      <c r="I51" s="12"/>
      <c r="J51" s="12"/>
      <c r="K51" s="12"/>
      <c r="L51" s="12">
        <v>10</v>
      </c>
      <c r="M51" s="12">
        <v>4</v>
      </c>
      <c r="N51" s="12"/>
      <c r="O51" s="12"/>
      <c r="P51" s="12">
        <v>12</v>
      </c>
      <c r="Q51" s="12">
        <v>6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>
        <v>11</v>
      </c>
      <c r="AG51" s="12">
        <v>3</v>
      </c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>
        <v>6</v>
      </c>
      <c r="AY51" s="12">
        <v>3</v>
      </c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>
        <f t="shared" si="8"/>
        <v>50</v>
      </c>
      <c r="BO51" s="12">
        <f t="shared" si="9"/>
        <v>24</v>
      </c>
      <c r="BP51" s="17">
        <f t="shared" si="10"/>
        <v>74</v>
      </c>
    </row>
    <row r="52" spans="1:69" ht="12.75">
      <c r="A52" s="19" t="s">
        <v>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>
        <f t="shared" si="8"/>
        <v>0</v>
      </c>
      <c r="BO52" s="12">
        <f t="shared" si="9"/>
        <v>0</v>
      </c>
      <c r="BP52" s="17">
        <f t="shared" si="10"/>
        <v>0</v>
      </c>
      <c r="BQ52" s="34" t="s">
        <v>110</v>
      </c>
    </row>
    <row r="53" spans="1:68" ht="12.75">
      <c r="A53" s="19" t="s">
        <v>12</v>
      </c>
      <c r="B53" s="12">
        <v>7</v>
      </c>
      <c r="C53" s="12">
        <v>11</v>
      </c>
      <c r="D53" s="12"/>
      <c r="E53" s="12"/>
      <c r="F53" s="12">
        <v>7</v>
      </c>
      <c r="G53" s="12">
        <v>11</v>
      </c>
      <c r="H53" s="12"/>
      <c r="I53" s="12"/>
      <c r="J53" s="12"/>
      <c r="K53" s="12"/>
      <c r="L53" s="12">
        <v>6</v>
      </c>
      <c r="M53" s="12">
        <v>6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>
        <v>17</v>
      </c>
      <c r="AC53" s="12">
        <v>7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>
        <v>8</v>
      </c>
      <c r="AY53" s="12">
        <v>10</v>
      </c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>
        <f t="shared" si="8"/>
        <v>45</v>
      </c>
      <c r="BO53" s="12">
        <f t="shared" si="9"/>
        <v>45</v>
      </c>
      <c r="BP53" s="17">
        <f t="shared" si="10"/>
        <v>90</v>
      </c>
    </row>
    <row r="54" spans="1:68" ht="12.75">
      <c r="A54" s="19" t="s">
        <v>13</v>
      </c>
      <c r="B54" s="12">
        <v>10</v>
      </c>
      <c r="C54" s="12">
        <v>16</v>
      </c>
      <c r="D54" s="12"/>
      <c r="E54" s="12"/>
      <c r="F54" s="12"/>
      <c r="G54" s="12"/>
      <c r="H54" s="12"/>
      <c r="I54" s="12"/>
      <c r="J54" s="12"/>
      <c r="K54" s="12"/>
      <c r="L54" s="12">
        <v>7</v>
      </c>
      <c r="M54" s="12">
        <v>11</v>
      </c>
      <c r="N54" s="12"/>
      <c r="O54" s="12"/>
      <c r="P54" s="12">
        <v>6</v>
      </c>
      <c r="Q54" s="12">
        <v>11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>
        <v>7</v>
      </c>
      <c r="AC54" s="12">
        <v>6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>
        <v>9</v>
      </c>
      <c r="AY54" s="12">
        <v>2</v>
      </c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>
        <f t="shared" si="8"/>
        <v>39</v>
      </c>
      <c r="BO54" s="12">
        <f t="shared" si="9"/>
        <v>46</v>
      </c>
      <c r="BP54" s="17">
        <f t="shared" si="10"/>
        <v>85</v>
      </c>
    </row>
    <row r="55" spans="1:68" ht="12.75">
      <c r="A55" s="19" t="s">
        <v>14</v>
      </c>
      <c r="B55" s="12">
        <v>16</v>
      </c>
      <c r="C55" s="12">
        <v>9</v>
      </c>
      <c r="D55" s="12"/>
      <c r="E55" s="12"/>
      <c r="F55" s="12"/>
      <c r="G55" s="12"/>
      <c r="H55" s="12"/>
      <c r="I55" s="12"/>
      <c r="J55" s="12"/>
      <c r="K55" s="12"/>
      <c r="L55" s="12">
        <v>10</v>
      </c>
      <c r="M55" s="12">
        <v>18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>
        <v>6</v>
      </c>
      <c r="AC55" s="12">
        <v>10</v>
      </c>
      <c r="AD55" s="12"/>
      <c r="AE55" s="12"/>
      <c r="AF55" s="12">
        <v>7</v>
      </c>
      <c r="AG55" s="12">
        <v>10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>
        <v>4</v>
      </c>
      <c r="AY55" s="12">
        <v>6</v>
      </c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>
        <f t="shared" si="8"/>
        <v>43</v>
      </c>
      <c r="BO55" s="12">
        <f t="shared" si="9"/>
        <v>53</v>
      </c>
      <c r="BP55" s="17">
        <f t="shared" si="10"/>
        <v>96</v>
      </c>
    </row>
    <row r="56" spans="1:68" ht="12.75">
      <c r="A56" s="19" t="s">
        <v>15</v>
      </c>
      <c r="B56" s="12">
        <v>8</v>
      </c>
      <c r="C56" s="12">
        <v>12</v>
      </c>
      <c r="D56" s="12"/>
      <c r="E56" s="12"/>
      <c r="F56" s="12"/>
      <c r="G56" s="12"/>
      <c r="H56" s="12"/>
      <c r="I56" s="12"/>
      <c r="J56" s="12"/>
      <c r="K56" s="12"/>
      <c r="L56" s="12">
        <v>15</v>
      </c>
      <c r="M56" s="12">
        <v>12</v>
      </c>
      <c r="N56" s="12"/>
      <c r="O56" s="12"/>
      <c r="P56" s="12">
        <v>12</v>
      </c>
      <c r="Q56" s="12">
        <v>13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>
        <v>8</v>
      </c>
      <c r="AC56" s="12">
        <v>16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>
        <f t="shared" si="8"/>
        <v>43</v>
      </c>
      <c r="BO56" s="12">
        <f t="shared" si="9"/>
        <v>53</v>
      </c>
      <c r="BP56" s="17">
        <f t="shared" si="10"/>
        <v>96</v>
      </c>
    </row>
    <row r="57" spans="1:68" ht="12.75">
      <c r="A57" s="19" t="s">
        <v>16</v>
      </c>
      <c r="B57" s="12">
        <v>10</v>
      </c>
      <c r="C57" s="12">
        <v>10</v>
      </c>
      <c r="D57" s="12"/>
      <c r="E57" s="12"/>
      <c r="F57" s="12"/>
      <c r="G57" s="12"/>
      <c r="H57" s="12"/>
      <c r="I57" s="12"/>
      <c r="J57" s="12"/>
      <c r="K57" s="12"/>
      <c r="L57" s="12">
        <v>10</v>
      </c>
      <c r="M57" s="12">
        <v>12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>
        <v>11</v>
      </c>
      <c r="AC57" s="12">
        <v>6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>
        <v>7</v>
      </c>
      <c r="AY57" s="12">
        <v>8</v>
      </c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>
        <f t="shared" si="8"/>
        <v>38</v>
      </c>
      <c r="BO57" s="12">
        <f t="shared" si="9"/>
        <v>36</v>
      </c>
      <c r="BP57" s="17">
        <f t="shared" si="10"/>
        <v>74</v>
      </c>
    </row>
    <row r="58" spans="1:68" ht="12.75">
      <c r="A58" s="19" t="s">
        <v>17</v>
      </c>
      <c r="B58" s="12">
        <v>11</v>
      </c>
      <c r="C58" s="12">
        <v>15</v>
      </c>
      <c r="D58" s="12"/>
      <c r="E58" s="12"/>
      <c r="F58" s="12"/>
      <c r="G58" s="12"/>
      <c r="H58" s="12"/>
      <c r="I58" s="12"/>
      <c r="J58" s="12"/>
      <c r="K58" s="12"/>
      <c r="L58" s="12">
        <v>8</v>
      </c>
      <c r="M58" s="12">
        <v>10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>
        <v>6</v>
      </c>
      <c r="AC58" s="12">
        <v>7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>
        <v>8</v>
      </c>
      <c r="AY58" s="12">
        <v>6</v>
      </c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>
        <f t="shared" si="8"/>
        <v>33</v>
      </c>
      <c r="BO58" s="12">
        <f t="shared" si="9"/>
        <v>38</v>
      </c>
      <c r="BP58" s="17">
        <f t="shared" si="10"/>
        <v>71</v>
      </c>
    </row>
    <row r="59" spans="1:68" ht="12.75">
      <c r="A59" s="19" t="s">
        <v>18</v>
      </c>
      <c r="B59" s="12">
        <v>8</v>
      </c>
      <c r="C59" s="12">
        <v>9</v>
      </c>
      <c r="D59" s="12"/>
      <c r="E59" s="12"/>
      <c r="F59" s="12">
        <v>8</v>
      </c>
      <c r="G59" s="12">
        <v>9</v>
      </c>
      <c r="H59" s="12"/>
      <c r="I59" s="12"/>
      <c r="J59" s="12"/>
      <c r="K59" s="12"/>
      <c r="L59" s="12">
        <v>11</v>
      </c>
      <c r="M59" s="12">
        <v>15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>
        <v>6</v>
      </c>
      <c r="AC59" s="12">
        <v>11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>
        <v>5</v>
      </c>
      <c r="AY59" s="12">
        <v>3</v>
      </c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>
        <f t="shared" si="8"/>
        <v>38</v>
      </c>
      <c r="BO59" s="12">
        <f t="shared" si="9"/>
        <v>47</v>
      </c>
      <c r="BP59" s="17">
        <f t="shared" si="10"/>
        <v>85</v>
      </c>
    </row>
    <row r="60" spans="1:68" ht="12.75">
      <c r="A60" s="19" t="s">
        <v>19</v>
      </c>
      <c r="B60" s="12">
        <v>5</v>
      </c>
      <c r="C60" s="12">
        <v>11</v>
      </c>
      <c r="D60" s="12"/>
      <c r="E60" s="12"/>
      <c r="F60" s="12"/>
      <c r="G60" s="12"/>
      <c r="H60" s="12"/>
      <c r="I60" s="12"/>
      <c r="J60" s="12"/>
      <c r="K60" s="12"/>
      <c r="L60" s="12">
        <v>8</v>
      </c>
      <c r="M60" s="12">
        <v>9</v>
      </c>
      <c r="N60" s="12"/>
      <c r="O60" s="12"/>
      <c r="P60" s="12">
        <v>6</v>
      </c>
      <c r="Q60" s="12">
        <v>11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>
        <v>10</v>
      </c>
      <c r="AC60" s="12">
        <v>13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>
        <v>3</v>
      </c>
      <c r="AY60" s="12">
        <v>10</v>
      </c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>
        <f t="shared" si="8"/>
        <v>32</v>
      </c>
      <c r="BO60" s="12">
        <f t="shared" si="9"/>
        <v>54</v>
      </c>
      <c r="BP60" s="17">
        <f t="shared" si="10"/>
        <v>86</v>
      </c>
    </row>
    <row r="61" spans="1:68" ht="12.75">
      <c r="A61" s="19" t="s">
        <v>20</v>
      </c>
      <c r="B61" s="12">
        <v>10</v>
      </c>
      <c r="C61" s="12">
        <v>6</v>
      </c>
      <c r="D61" s="12"/>
      <c r="E61" s="12"/>
      <c r="F61" s="12">
        <v>10</v>
      </c>
      <c r="G61" s="12">
        <v>7</v>
      </c>
      <c r="H61" s="12"/>
      <c r="I61" s="12"/>
      <c r="J61" s="12"/>
      <c r="K61" s="12"/>
      <c r="L61" s="12">
        <v>10</v>
      </c>
      <c r="M61" s="12">
        <v>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>
        <v>12</v>
      </c>
      <c r="AC61" s="12">
        <v>17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>
        <v>3</v>
      </c>
      <c r="AY61" s="12">
        <v>9</v>
      </c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>
        <f t="shared" si="8"/>
        <v>45</v>
      </c>
      <c r="BO61" s="12">
        <f t="shared" si="9"/>
        <v>46</v>
      </c>
      <c r="BP61" s="17">
        <f t="shared" si="10"/>
        <v>91</v>
      </c>
    </row>
    <row r="62" spans="1:69" ht="12.75">
      <c r="A62" s="19" t="s">
        <v>21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>
        <f t="shared" si="8"/>
        <v>0</v>
      </c>
      <c r="BO62" s="12">
        <f t="shared" si="9"/>
        <v>0</v>
      </c>
      <c r="BP62" s="17">
        <f t="shared" si="10"/>
        <v>0</v>
      </c>
      <c r="BQ62" s="34" t="s">
        <v>110</v>
      </c>
    </row>
    <row r="63" spans="1:69" ht="12.75">
      <c r="A63" s="19" t="s">
        <v>30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>
        <v>14</v>
      </c>
      <c r="BO63" s="12">
        <v>21</v>
      </c>
      <c r="BP63" s="17">
        <f t="shared" si="10"/>
        <v>35</v>
      </c>
      <c r="BQ63" s="29" t="s">
        <v>111</v>
      </c>
    </row>
    <row r="64" spans="1:69" ht="12.75">
      <c r="A64" s="19" t="s">
        <v>22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>
        <v>5</v>
      </c>
      <c r="BO64" s="12">
        <v>13</v>
      </c>
      <c r="BP64" s="12">
        <f t="shared" si="10"/>
        <v>18</v>
      </c>
      <c r="BQ64" s="29" t="s">
        <v>111</v>
      </c>
    </row>
    <row r="65" spans="1:67" ht="12.75">
      <c r="A65" s="23" t="s">
        <v>34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</row>
    <row r="66" spans="1:69" ht="12.75">
      <c r="A66" s="18" t="s">
        <v>21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>
        <f>B66+F66+L66+P66+AB66+AF66+AX66+BH66</f>
        <v>0</v>
      </c>
      <c r="BO66" s="12">
        <f>C66+G66+M66+Q66+AC66+AG66+AY66+BI66</f>
        <v>0</v>
      </c>
      <c r="BP66" s="17">
        <f aca="true" t="shared" si="11" ref="BP66:BP103">BN66+BO66</f>
        <v>0</v>
      </c>
      <c r="BQ66" s="34" t="s">
        <v>110</v>
      </c>
    </row>
    <row r="67" spans="1:69" ht="12.75">
      <c r="A67" s="18" t="s">
        <v>30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>
        <v>26</v>
      </c>
      <c r="BO67" s="12">
        <v>27</v>
      </c>
      <c r="BP67" s="17">
        <f t="shared" si="11"/>
        <v>53</v>
      </c>
      <c r="BQ67" s="29" t="s">
        <v>111</v>
      </c>
    </row>
    <row r="68" spans="1:69" ht="12.75">
      <c r="A68" s="18" t="s">
        <v>22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>
        <v>31</v>
      </c>
      <c r="BO68" s="12">
        <v>46</v>
      </c>
      <c r="BP68" s="17">
        <f t="shared" si="11"/>
        <v>77</v>
      </c>
      <c r="BQ68" s="29" t="s">
        <v>111</v>
      </c>
    </row>
    <row r="69" spans="1:69" ht="12.75">
      <c r="A69" s="18" t="s">
        <v>23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>
        <v>41</v>
      </c>
      <c r="BO69" s="12">
        <v>58</v>
      </c>
      <c r="BP69" s="12">
        <f t="shared" si="11"/>
        <v>99</v>
      </c>
      <c r="BQ69" s="29" t="s">
        <v>111</v>
      </c>
    </row>
    <row r="70" spans="1:69" ht="12.75">
      <c r="A70" s="18" t="s">
        <v>24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>
        <v>44</v>
      </c>
      <c r="BO70" s="12">
        <v>56</v>
      </c>
      <c r="BP70" s="12">
        <f t="shared" si="11"/>
        <v>100</v>
      </c>
      <c r="BQ70" s="29" t="s">
        <v>111</v>
      </c>
    </row>
    <row r="71" spans="1:69" ht="12.75">
      <c r="A71" s="18" t="s">
        <v>25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>
        <v>39</v>
      </c>
      <c r="BO71" s="12">
        <v>49</v>
      </c>
      <c r="BP71" s="12">
        <f t="shared" si="11"/>
        <v>88</v>
      </c>
      <c r="BQ71" s="29" t="s">
        <v>111</v>
      </c>
    </row>
    <row r="72" spans="1:69" ht="12.75">
      <c r="A72" s="18" t="s">
        <v>26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>
        <v>46</v>
      </c>
      <c r="BO72" s="12">
        <v>57</v>
      </c>
      <c r="BP72" s="12">
        <f t="shared" si="11"/>
        <v>103</v>
      </c>
      <c r="BQ72" s="29" t="s">
        <v>111</v>
      </c>
    </row>
    <row r="73" spans="1:69" ht="12.75">
      <c r="A73" s="18" t="s">
        <v>27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>
        <v>42</v>
      </c>
      <c r="BO73" s="12">
        <v>64</v>
      </c>
      <c r="BP73" s="12">
        <f t="shared" si="11"/>
        <v>106</v>
      </c>
      <c r="BQ73" s="29" t="s">
        <v>111</v>
      </c>
    </row>
    <row r="74" spans="1:69" ht="12.75">
      <c r="A74" s="18" t="s">
        <v>28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>
        <v>46</v>
      </c>
      <c r="BO74" s="12">
        <v>53</v>
      </c>
      <c r="BP74" s="12">
        <f t="shared" si="11"/>
        <v>99</v>
      </c>
      <c r="BQ74" s="29" t="s">
        <v>111</v>
      </c>
    </row>
    <row r="75" spans="1:68" ht="12.75">
      <c r="A75" s="18" t="s">
        <v>29</v>
      </c>
      <c r="B75" s="12">
        <v>12</v>
      </c>
      <c r="C75" s="12">
        <v>12</v>
      </c>
      <c r="D75" s="12"/>
      <c r="E75" s="12"/>
      <c r="F75" s="12"/>
      <c r="G75" s="12"/>
      <c r="H75" s="12"/>
      <c r="I75" s="12"/>
      <c r="J75" s="12"/>
      <c r="K75" s="12"/>
      <c r="L75" s="12">
        <v>13</v>
      </c>
      <c r="M75" s="12">
        <v>13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>
        <v>12</v>
      </c>
      <c r="AC75" s="12">
        <v>19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>
        <v>8</v>
      </c>
      <c r="AY75" s="12">
        <v>13</v>
      </c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>
        <f>B75+F75+L75+P75+AB75+AF75+AX75+BH75</f>
        <v>45</v>
      </c>
      <c r="BO75" s="12">
        <f>C75+G75+M75+Q75+AC75+AG75+AY75+BI75</f>
        <v>57</v>
      </c>
      <c r="BP75" s="12">
        <f t="shared" si="11"/>
        <v>102</v>
      </c>
    </row>
    <row r="76" spans="1:68" ht="12.75">
      <c r="A76" s="18" t="s">
        <v>49</v>
      </c>
      <c r="B76" s="28">
        <v>9</v>
      </c>
      <c r="C76" s="28">
        <v>15</v>
      </c>
      <c r="D76" s="28"/>
      <c r="E76" s="28"/>
      <c r="F76" s="28"/>
      <c r="G76" s="28"/>
      <c r="H76" s="28"/>
      <c r="I76" s="28"/>
      <c r="J76" s="28"/>
      <c r="K76" s="28"/>
      <c r="L76" s="28">
        <v>9</v>
      </c>
      <c r="M76" s="28">
        <v>12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>
        <v>9</v>
      </c>
      <c r="AC76" s="28">
        <v>6</v>
      </c>
      <c r="AD76" s="28"/>
      <c r="AE76" s="28"/>
      <c r="AF76" s="28"/>
      <c r="AG76" s="28"/>
      <c r="AH76" s="28"/>
      <c r="AI76" s="28"/>
      <c r="AJ76" s="28"/>
      <c r="AK76" s="28"/>
      <c r="AL76" s="28">
        <v>3</v>
      </c>
      <c r="AM76" s="28">
        <v>7</v>
      </c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>
        <v>9</v>
      </c>
      <c r="AY76" s="28">
        <v>9</v>
      </c>
      <c r="AZ76" s="28"/>
      <c r="BA76" s="28"/>
      <c r="BB76" s="28"/>
      <c r="BC76" s="28"/>
      <c r="BD76" s="28">
        <v>2</v>
      </c>
      <c r="BE76" s="28">
        <v>9</v>
      </c>
      <c r="BF76" s="28"/>
      <c r="BG76" s="28"/>
      <c r="BH76" s="28"/>
      <c r="BI76" s="28"/>
      <c r="BJ76" s="28"/>
      <c r="BK76" s="28"/>
      <c r="BL76" s="28"/>
      <c r="BM76" s="28"/>
      <c r="BN76" s="28">
        <f aca="true" t="shared" si="12" ref="BN76:BN87">B76+F76+L76+P76+AB76+AF76+AL76+AX76+BD76+BH76+BL76</f>
        <v>41</v>
      </c>
      <c r="BO76" s="28">
        <f aca="true" t="shared" si="13" ref="BO76:BO87">C76+G76+M76+Q76+AC76+AG76+AM76+AY76+BE76+BI76+BM76</f>
        <v>58</v>
      </c>
      <c r="BP76" s="12">
        <f t="shared" si="11"/>
        <v>99</v>
      </c>
    </row>
    <row r="77" spans="1:68" ht="12.75">
      <c r="A77" s="18" t="s">
        <v>50</v>
      </c>
      <c r="B77" s="28">
        <v>20</v>
      </c>
      <c r="C77" s="28">
        <v>13</v>
      </c>
      <c r="D77" s="28"/>
      <c r="E77" s="28"/>
      <c r="F77" s="28"/>
      <c r="G77" s="28"/>
      <c r="H77" s="28"/>
      <c r="I77" s="28"/>
      <c r="J77" s="28"/>
      <c r="K77" s="28"/>
      <c r="L77" s="28">
        <v>10</v>
      </c>
      <c r="M77" s="28">
        <v>14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>
        <v>4</v>
      </c>
      <c r="AC77" s="28">
        <v>8</v>
      </c>
      <c r="AD77" s="28"/>
      <c r="AE77" s="28"/>
      <c r="AF77" s="28"/>
      <c r="AG77" s="28"/>
      <c r="AH77" s="28"/>
      <c r="AI77" s="28"/>
      <c r="AJ77" s="28"/>
      <c r="AK77" s="28"/>
      <c r="AL77" s="28">
        <v>4</v>
      </c>
      <c r="AM77" s="28">
        <v>2</v>
      </c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>
        <v>8</v>
      </c>
      <c r="AY77" s="28">
        <v>6</v>
      </c>
      <c r="AZ77" s="28"/>
      <c r="BA77" s="28"/>
      <c r="BB77" s="28"/>
      <c r="BC77" s="28"/>
      <c r="BD77" s="28">
        <v>2</v>
      </c>
      <c r="BE77" s="28">
        <v>7</v>
      </c>
      <c r="BF77" s="28"/>
      <c r="BG77" s="28"/>
      <c r="BH77" s="28"/>
      <c r="BI77" s="28"/>
      <c r="BJ77" s="28"/>
      <c r="BK77" s="28"/>
      <c r="BL77" s="28"/>
      <c r="BM77" s="28"/>
      <c r="BN77" s="28">
        <f t="shared" si="12"/>
        <v>48</v>
      </c>
      <c r="BO77" s="28">
        <f t="shared" si="13"/>
        <v>50</v>
      </c>
      <c r="BP77" s="12">
        <f t="shared" si="11"/>
        <v>98</v>
      </c>
    </row>
    <row r="78" spans="1:68" ht="12.75">
      <c r="A78" s="18" t="s">
        <v>51</v>
      </c>
      <c r="B78" s="28">
        <v>12</v>
      </c>
      <c r="C78" s="28">
        <v>23</v>
      </c>
      <c r="D78" s="28"/>
      <c r="E78" s="28"/>
      <c r="F78" s="28"/>
      <c r="G78" s="28"/>
      <c r="H78" s="28"/>
      <c r="I78" s="28"/>
      <c r="J78" s="28"/>
      <c r="K78" s="28"/>
      <c r="L78" s="28">
        <v>16</v>
      </c>
      <c r="M78" s="28">
        <v>13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>
        <v>5</v>
      </c>
      <c r="AC78" s="28">
        <v>7</v>
      </c>
      <c r="AD78" s="28"/>
      <c r="AE78" s="28"/>
      <c r="AF78" s="28"/>
      <c r="AG78" s="28"/>
      <c r="AH78" s="28"/>
      <c r="AI78" s="28"/>
      <c r="AJ78" s="28"/>
      <c r="AK78" s="28"/>
      <c r="AL78" s="28">
        <v>3</v>
      </c>
      <c r="AM78" s="28">
        <v>6</v>
      </c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>
        <v>4</v>
      </c>
      <c r="AY78" s="28">
        <v>8</v>
      </c>
      <c r="AZ78" s="28"/>
      <c r="BA78" s="28"/>
      <c r="BB78" s="28"/>
      <c r="BC78" s="28"/>
      <c r="BD78" s="28">
        <v>4</v>
      </c>
      <c r="BE78" s="28">
        <v>2</v>
      </c>
      <c r="BF78" s="28"/>
      <c r="BG78" s="28"/>
      <c r="BH78" s="28"/>
      <c r="BI78" s="28"/>
      <c r="BJ78" s="28"/>
      <c r="BK78" s="28"/>
      <c r="BL78" s="28"/>
      <c r="BM78" s="28"/>
      <c r="BN78" s="28">
        <f t="shared" si="12"/>
        <v>44</v>
      </c>
      <c r="BO78" s="28">
        <f t="shared" si="13"/>
        <v>59</v>
      </c>
      <c r="BP78" s="12">
        <f t="shared" si="11"/>
        <v>103</v>
      </c>
    </row>
    <row r="79" spans="1:68" ht="12.75">
      <c r="A79" s="18" t="s">
        <v>52</v>
      </c>
      <c r="B79" s="28">
        <v>18</v>
      </c>
      <c r="C79" s="28">
        <v>18</v>
      </c>
      <c r="D79" s="28"/>
      <c r="E79" s="28"/>
      <c r="F79" s="28"/>
      <c r="G79" s="28"/>
      <c r="H79" s="28"/>
      <c r="I79" s="28"/>
      <c r="J79" s="28"/>
      <c r="K79" s="28"/>
      <c r="L79" s="28">
        <v>11</v>
      </c>
      <c r="M79" s="28">
        <v>21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>
        <v>10</v>
      </c>
      <c r="AC79" s="28">
        <v>3</v>
      </c>
      <c r="AD79" s="28"/>
      <c r="AE79" s="28"/>
      <c r="AF79" s="28"/>
      <c r="AG79" s="28"/>
      <c r="AH79" s="28"/>
      <c r="AI79" s="28"/>
      <c r="AJ79" s="28"/>
      <c r="AK79" s="28"/>
      <c r="AL79" s="28">
        <v>5</v>
      </c>
      <c r="AM79" s="28">
        <v>6</v>
      </c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>
        <v>5</v>
      </c>
      <c r="AY79" s="28">
        <v>7</v>
      </c>
      <c r="AZ79" s="28"/>
      <c r="BA79" s="28"/>
      <c r="BB79" s="28"/>
      <c r="BC79" s="28"/>
      <c r="BD79" s="28">
        <v>2</v>
      </c>
      <c r="BE79" s="28">
        <v>6</v>
      </c>
      <c r="BF79" s="28"/>
      <c r="BG79" s="28"/>
      <c r="BH79" s="28"/>
      <c r="BI79" s="28"/>
      <c r="BJ79" s="28"/>
      <c r="BK79" s="28"/>
      <c r="BL79" s="28"/>
      <c r="BM79" s="28"/>
      <c r="BN79" s="28">
        <f t="shared" si="12"/>
        <v>51</v>
      </c>
      <c r="BO79" s="28">
        <f t="shared" si="13"/>
        <v>61</v>
      </c>
      <c r="BP79" s="12">
        <f t="shared" si="11"/>
        <v>112</v>
      </c>
    </row>
    <row r="80" spans="1:68" ht="12.75">
      <c r="A80" s="18" t="s">
        <v>53</v>
      </c>
      <c r="B80" s="28">
        <v>18</v>
      </c>
      <c r="C80" s="28">
        <v>18</v>
      </c>
      <c r="D80" s="28"/>
      <c r="E80" s="28"/>
      <c r="F80" s="28"/>
      <c r="G80" s="28"/>
      <c r="H80" s="28"/>
      <c r="I80" s="28"/>
      <c r="J80" s="28"/>
      <c r="K80" s="28"/>
      <c r="L80" s="28">
        <v>15</v>
      </c>
      <c r="M80" s="28">
        <v>18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>
        <v>9</v>
      </c>
      <c r="AC80" s="28">
        <v>13</v>
      </c>
      <c r="AD80" s="28"/>
      <c r="AE80" s="28"/>
      <c r="AF80" s="28"/>
      <c r="AG80" s="28"/>
      <c r="AH80" s="28"/>
      <c r="AI80" s="28"/>
      <c r="AJ80" s="28"/>
      <c r="AK80" s="28"/>
      <c r="AL80" s="28">
        <v>1</v>
      </c>
      <c r="AM80" s="28">
        <v>8</v>
      </c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>
        <v>10</v>
      </c>
      <c r="AY80" s="28">
        <v>3</v>
      </c>
      <c r="AZ80" s="28"/>
      <c r="BA80" s="28"/>
      <c r="BB80" s="28"/>
      <c r="BC80" s="28"/>
      <c r="BD80" s="28">
        <v>5</v>
      </c>
      <c r="BE80" s="28">
        <v>5</v>
      </c>
      <c r="BF80" s="28"/>
      <c r="BG80" s="28"/>
      <c r="BH80" s="28"/>
      <c r="BI80" s="28"/>
      <c r="BJ80" s="28"/>
      <c r="BK80" s="28"/>
      <c r="BL80" s="28"/>
      <c r="BM80" s="28"/>
      <c r="BN80" s="28">
        <f t="shared" si="12"/>
        <v>58</v>
      </c>
      <c r="BO80" s="28">
        <f t="shared" si="13"/>
        <v>65</v>
      </c>
      <c r="BP80" s="12">
        <f t="shared" si="11"/>
        <v>123</v>
      </c>
    </row>
    <row r="81" spans="1:68" ht="12.75">
      <c r="A81" s="18" t="s">
        <v>54</v>
      </c>
      <c r="B81" s="28">
        <v>13</v>
      </c>
      <c r="C81" s="28">
        <v>23</v>
      </c>
      <c r="D81" s="28"/>
      <c r="E81" s="28"/>
      <c r="F81" s="28"/>
      <c r="G81" s="28"/>
      <c r="H81" s="28"/>
      <c r="I81" s="28"/>
      <c r="J81" s="28"/>
      <c r="K81" s="28"/>
      <c r="L81" s="28">
        <v>17</v>
      </c>
      <c r="M81" s="28">
        <v>17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>
        <v>10</v>
      </c>
      <c r="AC81" s="28">
        <v>11</v>
      </c>
      <c r="AD81" s="28"/>
      <c r="AE81" s="28"/>
      <c r="AF81" s="28"/>
      <c r="AG81" s="28"/>
      <c r="AH81" s="28"/>
      <c r="AI81" s="28"/>
      <c r="AJ81" s="28"/>
      <c r="AK81" s="28"/>
      <c r="AL81" s="28">
        <v>2</v>
      </c>
      <c r="AM81" s="28">
        <v>9</v>
      </c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>
        <v>7</v>
      </c>
      <c r="AY81" s="28">
        <v>10</v>
      </c>
      <c r="AZ81" s="28"/>
      <c r="BA81" s="28"/>
      <c r="BB81" s="28"/>
      <c r="BC81" s="28"/>
      <c r="BD81" s="28">
        <v>2</v>
      </c>
      <c r="BE81" s="28">
        <v>7</v>
      </c>
      <c r="BF81" s="28"/>
      <c r="BG81" s="28"/>
      <c r="BH81" s="28"/>
      <c r="BI81" s="28"/>
      <c r="BJ81" s="28"/>
      <c r="BK81" s="28"/>
      <c r="BL81" s="28"/>
      <c r="BM81" s="28"/>
      <c r="BN81" s="28">
        <f t="shared" si="12"/>
        <v>51</v>
      </c>
      <c r="BO81" s="28">
        <f t="shared" si="13"/>
        <v>77</v>
      </c>
      <c r="BP81" s="12">
        <f t="shared" si="11"/>
        <v>128</v>
      </c>
    </row>
    <row r="82" spans="1:68" ht="12.75">
      <c r="A82" s="18" t="s">
        <v>55</v>
      </c>
      <c r="B82" s="28">
        <v>15</v>
      </c>
      <c r="C82" s="28">
        <v>20</v>
      </c>
      <c r="D82" s="28"/>
      <c r="E82" s="28"/>
      <c r="F82" s="28"/>
      <c r="G82" s="28"/>
      <c r="H82" s="28"/>
      <c r="I82" s="28"/>
      <c r="J82" s="28"/>
      <c r="K82" s="28"/>
      <c r="L82" s="28">
        <v>15</v>
      </c>
      <c r="M82" s="28">
        <v>23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>
        <v>11</v>
      </c>
      <c r="AC82" s="28">
        <v>8</v>
      </c>
      <c r="AD82" s="28"/>
      <c r="AE82" s="28"/>
      <c r="AF82" s="28"/>
      <c r="AG82" s="28"/>
      <c r="AH82" s="28"/>
      <c r="AI82" s="28"/>
      <c r="AJ82" s="28"/>
      <c r="AK82" s="28"/>
      <c r="AL82" s="28">
        <v>2</v>
      </c>
      <c r="AM82" s="28">
        <v>5</v>
      </c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>
        <v>7</v>
      </c>
      <c r="AY82" s="28">
        <v>10</v>
      </c>
      <c r="AZ82" s="28"/>
      <c r="BA82" s="28"/>
      <c r="BB82" s="28"/>
      <c r="BC82" s="28"/>
      <c r="BD82" s="28">
        <v>2</v>
      </c>
      <c r="BE82" s="28">
        <v>10</v>
      </c>
      <c r="BF82" s="28"/>
      <c r="BG82" s="28"/>
      <c r="BH82" s="28"/>
      <c r="BI82" s="28"/>
      <c r="BJ82" s="28"/>
      <c r="BK82" s="28"/>
      <c r="BL82" s="28"/>
      <c r="BM82" s="28"/>
      <c r="BN82" s="28">
        <f t="shared" si="12"/>
        <v>52</v>
      </c>
      <c r="BO82" s="28">
        <f t="shared" si="13"/>
        <v>76</v>
      </c>
      <c r="BP82" s="12">
        <f t="shared" si="11"/>
        <v>128</v>
      </c>
    </row>
    <row r="83" spans="1:68" ht="12.75">
      <c r="A83" s="18" t="s">
        <v>56</v>
      </c>
      <c r="B83" s="28">
        <v>15</v>
      </c>
      <c r="C83" s="28">
        <v>22</v>
      </c>
      <c r="D83" s="28"/>
      <c r="E83" s="28"/>
      <c r="F83" s="28"/>
      <c r="G83" s="28"/>
      <c r="H83" s="28"/>
      <c r="I83" s="28"/>
      <c r="J83" s="28"/>
      <c r="K83" s="28"/>
      <c r="L83" s="28">
        <v>14</v>
      </c>
      <c r="M83" s="28">
        <v>17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>
        <v>11</v>
      </c>
      <c r="AC83" s="28">
        <v>8</v>
      </c>
      <c r="AD83" s="28"/>
      <c r="AE83" s="28"/>
      <c r="AF83" s="28"/>
      <c r="AG83" s="28"/>
      <c r="AH83" s="28"/>
      <c r="AI83" s="28"/>
      <c r="AJ83" s="28"/>
      <c r="AK83" s="28"/>
      <c r="AL83" s="28">
        <v>0</v>
      </c>
      <c r="AM83" s="28">
        <v>13</v>
      </c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>
        <v>11</v>
      </c>
      <c r="AY83" s="28">
        <v>8</v>
      </c>
      <c r="AZ83" s="28"/>
      <c r="BA83" s="28"/>
      <c r="BB83" s="28"/>
      <c r="BC83" s="28"/>
      <c r="BD83" s="28">
        <v>2</v>
      </c>
      <c r="BE83" s="28">
        <v>5</v>
      </c>
      <c r="BF83" s="28"/>
      <c r="BG83" s="28"/>
      <c r="BH83" s="28"/>
      <c r="BI83" s="28"/>
      <c r="BJ83" s="28"/>
      <c r="BK83" s="28"/>
      <c r="BL83" s="28"/>
      <c r="BM83" s="28"/>
      <c r="BN83" s="28">
        <f t="shared" si="12"/>
        <v>53</v>
      </c>
      <c r="BO83" s="28">
        <f t="shared" si="13"/>
        <v>73</v>
      </c>
      <c r="BP83" s="12">
        <f t="shared" si="11"/>
        <v>126</v>
      </c>
    </row>
    <row r="84" spans="1:68" ht="12.75">
      <c r="A84" s="18" t="s">
        <v>57</v>
      </c>
      <c r="B84" s="28">
        <v>16</v>
      </c>
      <c r="C84" s="28">
        <v>22</v>
      </c>
      <c r="D84" s="28"/>
      <c r="E84" s="28"/>
      <c r="F84" s="28"/>
      <c r="G84" s="28"/>
      <c r="H84" s="28"/>
      <c r="I84" s="28"/>
      <c r="J84" s="28"/>
      <c r="K84" s="28"/>
      <c r="L84" s="28">
        <v>15</v>
      </c>
      <c r="M84" s="28">
        <v>20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>
        <v>9</v>
      </c>
      <c r="AC84" s="28">
        <v>12</v>
      </c>
      <c r="AD84" s="28"/>
      <c r="AE84" s="28"/>
      <c r="AF84" s="28"/>
      <c r="AG84" s="28"/>
      <c r="AH84" s="28"/>
      <c r="AI84" s="28"/>
      <c r="AJ84" s="28"/>
      <c r="AK84" s="28"/>
      <c r="AL84" s="28">
        <v>1</v>
      </c>
      <c r="AM84" s="28">
        <v>6</v>
      </c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>
        <v>10</v>
      </c>
      <c r="AY84" s="28">
        <v>8</v>
      </c>
      <c r="AZ84" s="28"/>
      <c r="BA84" s="28"/>
      <c r="BB84" s="28"/>
      <c r="BC84" s="28"/>
      <c r="BD84" s="28">
        <v>0</v>
      </c>
      <c r="BE84" s="28">
        <v>10</v>
      </c>
      <c r="BF84" s="28"/>
      <c r="BG84" s="28"/>
      <c r="BH84" s="28"/>
      <c r="BI84" s="28"/>
      <c r="BJ84" s="28"/>
      <c r="BK84" s="28"/>
      <c r="BL84" s="28"/>
      <c r="BM84" s="28"/>
      <c r="BN84" s="28">
        <f t="shared" si="12"/>
        <v>51</v>
      </c>
      <c r="BO84" s="28">
        <f t="shared" si="13"/>
        <v>78</v>
      </c>
      <c r="BP84" s="12">
        <f t="shared" si="11"/>
        <v>129</v>
      </c>
    </row>
    <row r="85" spans="1:68" ht="12.75">
      <c r="A85" s="18" t="s">
        <v>58</v>
      </c>
      <c r="B85" s="28">
        <v>14</v>
      </c>
      <c r="C85" s="28">
        <v>26</v>
      </c>
      <c r="D85" s="28"/>
      <c r="E85" s="28"/>
      <c r="F85" s="28"/>
      <c r="G85" s="28"/>
      <c r="H85" s="28"/>
      <c r="I85" s="28"/>
      <c r="J85" s="28"/>
      <c r="K85" s="28"/>
      <c r="L85" s="28">
        <v>18</v>
      </c>
      <c r="M85" s="28">
        <v>20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>
        <v>10</v>
      </c>
      <c r="AC85" s="28">
        <v>12</v>
      </c>
      <c r="AD85" s="28"/>
      <c r="AE85" s="28"/>
      <c r="AF85" s="28"/>
      <c r="AG85" s="28"/>
      <c r="AH85" s="28"/>
      <c r="AI85" s="28"/>
      <c r="AJ85" s="28"/>
      <c r="AK85" s="28"/>
      <c r="AL85" s="28">
        <v>3</v>
      </c>
      <c r="AM85" s="28">
        <v>7</v>
      </c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>
        <v>5</v>
      </c>
      <c r="AY85" s="28">
        <v>8</v>
      </c>
      <c r="AZ85" s="28"/>
      <c r="BA85" s="28"/>
      <c r="BB85" s="28"/>
      <c r="BC85" s="28"/>
      <c r="BD85" s="28">
        <v>0</v>
      </c>
      <c r="BE85" s="28">
        <v>5</v>
      </c>
      <c r="BF85" s="28"/>
      <c r="BG85" s="28"/>
      <c r="BH85" s="28"/>
      <c r="BI85" s="28"/>
      <c r="BJ85" s="28"/>
      <c r="BK85" s="28"/>
      <c r="BL85" s="28"/>
      <c r="BM85" s="28"/>
      <c r="BN85" s="28">
        <f t="shared" si="12"/>
        <v>50</v>
      </c>
      <c r="BO85" s="28">
        <f t="shared" si="13"/>
        <v>78</v>
      </c>
      <c r="BP85" s="12">
        <f t="shared" si="11"/>
        <v>128</v>
      </c>
    </row>
    <row r="86" spans="1:68" ht="12.75">
      <c r="A86" s="18" t="s">
        <v>59</v>
      </c>
      <c r="B86" s="28">
        <v>15</v>
      </c>
      <c r="C86" s="28">
        <v>16</v>
      </c>
      <c r="D86" s="28"/>
      <c r="E86" s="28"/>
      <c r="F86" s="28">
        <v>17</v>
      </c>
      <c r="G86" s="28">
        <v>14</v>
      </c>
      <c r="H86" s="28"/>
      <c r="I86" s="28"/>
      <c r="J86" s="28"/>
      <c r="K86" s="28"/>
      <c r="L86" s="28">
        <v>12</v>
      </c>
      <c r="M86" s="28">
        <v>24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>
        <v>13</v>
      </c>
      <c r="AC86" s="28">
        <v>14</v>
      </c>
      <c r="AD86" s="28"/>
      <c r="AE86" s="28"/>
      <c r="AF86" s="28"/>
      <c r="AG86" s="28"/>
      <c r="AH86" s="28"/>
      <c r="AI86" s="28"/>
      <c r="AJ86" s="28"/>
      <c r="AK86" s="28"/>
      <c r="AL86" s="28">
        <v>4</v>
      </c>
      <c r="AM86" s="28">
        <v>6</v>
      </c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>
        <v>7</v>
      </c>
      <c r="AY86" s="28">
        <v>12</v>
      </c>
      <c r="AZ86" s="28"/>
      <c r="BA86" s="28"/>
      <c r="BB86" s="28"/>
      <c r="BC86" s="28"/>
      <c r="BD86" s="28">
        <v>2</v>
      </c>
      <c r="BE86" s="28">
        <v>4</v>
      </c>
      <c r="BF86" s="28"/>
      <c r="BG86" s="28"/>
      <c r="BH86" s="28"/>
      <c r="BI86" s="28"/>
      <c r="BJ86" s="28"/>
      <c r="BK86" s="28"/>
      <c r="BL86" s="28"/>
      <c r="BM86" s="28"/>
      <c r="BN86" s="28">
        <f t="shared" si="12"/>
        <v>70</v>
      </c>
      <c r="BO86" s="28">
        <f t="shared" si="13"/>
        <v>90</v>
      </c>
      <c r="BP86" s="12">
        <f t="shared" si="11"/>
        <v>160</v>
      </c>
    </row>
    <row r="87" spans="1:68" ht="12.75">
      <c r="A87" s="18" t="s">
        <v>60</v>
      </c>
      <c r="B87" s="28">
        <v>16</v>
      </c>
      <c r="C87" s="28">
        <v>19</v>
      </c>
      <c r="D87" s="28"/>
      <c r="E87" s="28"/>
      <c r="F87" s="28">
        <v>18</v>
      </c>
      <c r="G87" s="28">
        <v>16</v>
      </c>
      <c r="H87" s="28"/>
      <c r="I87" s="28"/>
      <c r="J87" s="28"/>
      <c r="K87" s="28"/>
      <c r="L87" s="28">
        <v>13</v>
      </c>
      <c r="M87" s="28">
        <v>16</v>
      </c>
      <c r="N87" s="28"/>
      <c r="O87" s="28"/>
      <c r="P87" s="28">
        <v>14</v>
      </c>
      <c r="Q87" s="28">
        <v>17</v>
      </c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>
        <v>7</v>
      </c>
      <c r="AC87" s="28">
        <v>12</v>
      </c>
      <c r="AD87" s="28"/>
      <c r="AE87" s="28"/>
      <c r="AF87" s="28"/>
      <c r="AG87" s="28"/>
      <c r="AH87" s="28"/>
      <c r="AI87" s="28"/>
      <c r="AJ87" s="28"/>
      <c r="AK87" s="28"/>
      <c r="AL87" s="28">
        <v>2</v>
      </c>
      <c r="AM87" s="28">
        <v>9</v>
      </c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>
        <v>9</v>
      </c>
      <c r="AY87" s="28">
        <v>13</v>
      </c>
      <c r="AZ87" s="28"/>
      <c r="BA87" s="28"/>
      <c r="BB87" s="28"/>
      <c r="BC87" s="28"/>
      <c r="BD87" s="28">
        <v>4</v>
      </c>
      <c r="BE87" s="28">
        <v>5</v>
      </c>
      <c r="BF87" s="28"/>
      <c r="BG87" s="28"/>
      <c r="BH87" s="28"/>
      <c r="BI87" s="28"/>
      <c r="BJ87" s="28"/>
      <c r="BK87" s="28"/>
      <c r="BL87" s="28"/>
      <c r="BM87" s="28"/>
      <c r="BN87" s="28">
        <f t="shared" si="12"/>
        <v>83</v>
      </c>
      <c r="BO87" s="28">
        <f t="shared" si="13"/>
        <v>107</v>
      </c>
      <c r="BP87" s="12">
        <f t="shared" si="11"/>
        <v>190</v>
      </c>
    </row>
    <row r="88" spans="1:68" ht="12.75">
      <c r="A88" s="18" t="s">
        <v>61</v>
      </c>
      <c r="B88" s="28">
        <v>14</v>
      </c>
      <c r="C88" s="28">
        <v>18</v>
      </c>
      <c r="D88" s="28"/>
      <c r="E88" s="28"/>
      <c r="F88" s="28">
        <v>16</v>
      </c>
      <c r="G88" s="28">
        <v>13</v>
      </c>
      <c r="H88" s="28"/>
      <c r="I88" s="28"/>
      <c r="J88" s="28"/>
      <c r="K88" s="28"/>
      <c r="L88" s="28">
        <v>16</v>
      </c>
      <c r="M88" s="28">
        <v>19</v>
      </c>
      <c r="N88" s="28"/>
      <c r="O88" s="28"/>
      <c r="P88" s="28">
        <v>19</v>
      </c>
      <c r="Q88" s="28">
        <v>17</v>
      </c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>
        <v>12</v>
      </c>
      <c r="AC88" s="28">
        <v>19</v>
      </c>
      <c r="AD88" s="28"/>
      <c r="AE88" s="28"/>
      <c r="AF88" s="28"/>
      <c r="AG88" s="28"/>
      <c r="AH88" s="28"/>
      <c r="AI88" s="28"/>
      <c r="AJ88" s="28"/>
      <c r="AK88" s="28"/>
      <c r="AL88" s="28">
        <v>4</v>
      </c>
      <c r="AM88" s="28">
        <v>8</v>
      </c>
      <c r="AN88" s="28"/>
      <c r="AO88" s="28"/>
      <c r="AP88" s="28"/>
      <c r="AQ88" s="28"/>
      <c r="AR88" s="28">
        <v>8</v>
      </c>
      <c r="AS88" s="28">
        <v>2</v>
      </c>
      <c r="AT88" s="28"/>
      <c r="AU88" s="28"/>
      <c r="AV88" s="28"/>
      <c r="AW88" s="28"/>
      <c r="AX88" s="28">
        <v>6</v>
      </c>
      <c r="AY88" s="28">
        <v>12</v>
      </c>
      <c r="AZ88" s="28"/>
      <c r="BA88" s="28"/>
      <c r="BB88" s="28"/>
      <c r="BC88" s="28"/>
      <c r="BD88" s="28">
        <v>2</v>
      </c>
      <c r="BE88" s="28">
        <v>8</v>
      </c>
      <c r="BF88" s="28"/>
      <c r="BG88" s="28"/>
      <c r="BH88" s="28"/>
      <c r="BI88" s="28"/>
      <c r="BJ88" s="28"/>
      <c r="BK88" s="28"/>
      <c r="BL88" s="28"/>
      <c r="BM88" s="28"/>
      <c r="BN88" s="28">
        <f>B88+F88+L88+P88+AB88+AF88+AL88+AR88+AX88+BD88+BH88+BL88</f>
        <v>97</v>
      </c>
      <c r="BO88" s="28">
        <f>C88+G88+M88+Q88+AC88+AG88+AM88+AS88+AY88+BE88+BI88+BM88</f>
        <v>116</v>
      </c>
      <c r="BP88" s="12">
        <f t="shared" si="11"/>
        <v>213</v>
      </c>
    </row>
    <row r="89" spans="1:68" ht="12.75">
      <c r="A89" s="18" t="s">
        <v>62</v>
      </c>
      <c r="B89" s="28">
        <v>15</v>
      </c>
      <c r="C89" s="28">
        <v>15</v>
      </c>
      <c r="D89" s="28"/>
      <c r="E89" s="28"/>
      <c r="F89" s="28">
        <v>15</v>
      </c>
      <c r="G89" s="28">
        <v>14</v>
      </c>
      <c r="H89" s="28"/>
      <c r="I89" s="28"/>
      <c r="J89" s="28"/>
      <c r="K89" s="28"/>
      <c r="L89" s="28">
        <v>15</v>
      </c>
      <c r="M89" s="28">
        <v>17</v>
      </c>
      <c r="N89" s="28"/>
      <c r="O89" s="28"/>
      <c r="P89" s="28">
        <v>18</v>
      </c>
      <c r="Q89" s="28">
        <v>14</v>
      </c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>
        <v>18</v>
      </c>
      <c r="AC89" s="28">
        <v>16</v>
      </c>
      <c r="AD89" s="28"/>
      <c r="AE89" s="28"/>
      <c r="AF89" s="28"/>
      <c r="AG89" s="28"/>
      <c r="AH89" s="28"/>
      <c r="AI89" s="28"/>
      <c r="AJ89" s="28"/>
      <c r="AK89" s="28"/>
      <c r="AL89" s="28">
        <v>2</v>
      </c>
      <c r="AM89" s="28">
        <v>13</v>
      </c>
      <c r="AN89" s="28"/>
      <c r="AO89" s="28"/>
      <c r="AP89" s="28"/>
      <c r="AQ89" s="28"/>
      <c r="AR89" s="28">
        <v>9</v>
      </c>
      <c r="AS89" s="28">
        <v>7</v>
      </c>
      <c r="AT89" s="28"/>
      <c r="AU89" s="28"/>
      <c r="AV89" s="28"/>
      <c r="AW89" s="28"/>
      <c r="AX89" s="28">
        <v>9</v>
      </c>
      <c r="AY89" s="28">
        <v>15</v>
      </c>
      <c r="AZ89" s="28"/>
      <c r="BA89" s="28"/>
      <c r="BB89" s="28"/>
      <c r="BC89" s="28"/>
      <c r="BD89" s="28">
        <v>3</v>
      </c>
      <c r="BE89" s="28">
        <v>6</v>
      </c>
      <c r="BF89" s="28">
        <v>8</v>
      </c>
      <c r="BG89" s="28">
        <v>2</v>
      </c>
      <c r="BH89" s="28"/>
      <c r="BI89" s="28"/>
      <c r="BJ89" s="28"/>
      <c r="BK89" s="28"/>
      <c r="BL89" s="28"/>
      <c r="BM89" s="28"/>
      <c r="BN89" s="28">
        <f aca="true" t="shared" si="14" ref="BN89:BO91">B89+F89+L89+P89+AB89+AF89+AL89+AR89+AX89+BD89+BF89+BH89+BL89</f>
        <v>112</v>
      </c>
      <c r="BO89" s="28">
        <f t="shared" si="14"/>
        <v>119</v>
      </c>
      <c r="BP89" s="12">
        <f t="shared" si="11"/>
        <v>231</v>
      </c>
    </row>
    <row r="90" spans="1:68" ht="12.75">
      <c r="A90" s="18" t="s">
        <v>63</v>
      </c>
      <c r="B90" s="28">
        <v>16</v>
      </c>
      <c r="C90" s="28">
        <v>19</v>
      </c>
      <c r="D90" s="28"/>
      <c r="E90" s="28"/>
      <c r="F90" s="28">
        <v>22</v>
      </c>
      <c r="G90" s="28">
        <v>14</v>
      </c>
      <c r="H90" s="28"/>
      <c r="I90" s="28"/>
      <c r="J90" s="28"/>
      <c r="K90" s="28"/>
      <c r="L90" s="28">
        <v>13</v>
      </c>
      <c r="M90" s="28">
        <v>16</v>
      </c>
      <c r="N90" s="28"/>
      <c r="O90" s="28"/>
      <c r="P90" s="28">
        <v>15</v>
      </c>
      <c r="Q90" s="28">
        <v>17</v>
      </c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>
        <v>15</v>
      </c>
      <c r="AC90" s="28">
        <v>13</v>
      </c>
      <c r="AD90" s="28"/>
      <c r="AE90" s="28"/>
      <c r="AF90" s="28">
        <v>5</v>
      </c>
      <c r="AG90" s="28">
        <v>7</v>
      </c>
      <c r="AH90" s="28"/>
      <c r="AI90" s="28"/>
      <c r="AJ90" s="28"/>
      <c r="AK90" s="28"/>
      <c r="AL90" s="28">
        <v>10</v>
      </c>
      <c r="AM90" s="28">
        <v>6</v>
      </c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>
        <v>14</v>
      </c>
      <c r="AY90" s="28">
        <v>20</v>
      </c>
      <c r="AZ90" s="28"/>
      <c r="BA90" s="28"/>
      <c r="BB90" s="28"/>
      <c r="BC90" s="28"/>
      <c r="BD90" s="28">
        <v>0</v>
      </c>
      <c r="BE90" s="28">
        <v>8</v>
      </c>
      <c r="BF90" s="28">
        <v>6</v>
      </c>
      <c r="BG90" s="28">
        <v>8</v>
      </c>
      <c r="BH90" s="28"/>
      <c r="BI90" s="28"/>
      <c r="BJ90" s="28"/>
      <c r="BK90" s="28"/>
      <c r="BL90" s="28"/>
      <c r="BM90" s="28"/>
      <c r="BN90" s="28">
        <f t="shared" si="14"/>
        <v>116</v>
      </c>
      <c r="BO90" s="28">
        <f t="shared" si="14"/>
        <v>128</v>
      </c>
      <c r="BP90" s="12">
        <f t="shared" si="11"/>
        <v>244</v>
      </c>
    </row>
    <row r="91" spans="1:68" ht="12.75">
      <c r="A91" s="18" t="s">
        <v>64</v>
      </c>
      <c r="B91" s="28">
        <v>17</v>
      </c>
      <c r="C91" s="28">
        <v>18</v>
      </c>
      <c r="D91" s="28"/>
      <c r="E91" s="28"/>
      <c r="F91" s="28">
        <v>21</v>
      </c>
      <c r="G91" s="28">
        <v>15</v>
      </c>
      <c r="H91" s="28"/>
      <c r="I91" s="28"/>
      <c r="J91" s="28"/>
      <c r="K91" s="28"/>
      <c r="L91" s="28">
        <v>15</v>
      </c>
      <c r="M91" s="28">
        <v>19</v>
      </c>
      <c r="N91" s="28"/>
      <c r="O91" s="28"/>
      <c r="P91" s="28">
        <v>20</v>
      </c>
      <c r="Q91" s="28">
        <v>15</v>
      </c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>
        <v>15</v>
      </c>
      <c r="AC91" s="28">
        <v>13</v>
      </c>
      <c r="AD91" s="28"/>
      <c r="AE91" s="28"/>
      <c r="AF91" s="28">
        <v>11</v>
      </c>
      <c r="AG91" s="28">
        <v>8</v>
      </c>
      <c r="AH91" s="28"/>
      <c r="AI91" s="28"/>
      <c r="AJ91" s="28"/>
      <c r="AK91" s="28"/>
      <c r="AL91" s="28">
        <v>4</v>
      </c>
      <c r="AM91" s="28">
        <v>6</v>
      </c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>
        <v>14</v>
      </c>
      <c r="AY91" s="28">
        <v>18</v>
      </c>
      <c r="AZ91" s="28"/>
      <c r="BA91" s="28"/>
      <c r="BB91" s="28"/>
      <c r="BC91" s="28"/>
      <c r="BD91" s="28">
        <v>5</v>
      </c>
      <c r="BE91" s="28">
        <v>5</v>
      </c>
      <c r="BF91" s="28"/>
      <c r="BG91" s="28"/>
      <c r="BH91" s="28"/>
      <c r="BI91" s="28"/>
      <c r="BJ91" s="28"/>
      <c r="BK91" s="28"/>
      <c r="BL91" s="28"/>
      <c r="BM91" s="28"/>
      <c r="BN91" s="28">
        <f t="shared" si="14"/>
        <v>122</v>
      </c>
      <c r="BO91" s="28">
        <f t="shared" si="14"/>
        <v>117</v>
      </c>
      <c r="BP91" s="12">
        <f t="shared" si="11"/>
        <v>239</v>
      </c>
    </row>
    <row r="92" spans="1:68" ht="12.75">
      <c r="A92" s="18" t="s">
        <v>65</v>
      </c>
      <c r="B92" s="28">
        <v>16</v>
      </c>
      <c r="C92" s="28">
        <v>21</v>
      </c>
      <c r="D92" s="28"/>
      <c r="E92" s="28"/>
      <c r="F92" s="28">
        <v>15</v>
      </c>
      <c r="G92" s="28">
        <v>21</v>
      </c>
      <c r="H92" s="28"/>
      <c r="I92" s="28"/>
      <c r="J92" s="28"/>
      <c r="K92" s="28"/>
      <c r="L92" s="28">
        <v>18</v>
      </c>
      <c r="M92" s="28">
        <v>18</v>
      </c>
      <c r="N92" s="28"/>
      <c r="O92" s="28"/>
      <c r="P92" s="28">
        <v>20</v>
      </c>
      <c r="Q92" s="28">
        <v>16</v>
      </c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>
        <v>16</v>
      </c>
      <c r="AC92" s="28">
        <v>17</v>
      </c>
      <c r="AD92" s="28"/>
      <c r="AE92" s="28"/>
      <c r="AF92" s="28">
        <v>15</v>
      </c>
      <c r="AG92" s="28">
        <v>10</v>
      </c>
      <c r="AH92" s="28"/>
      <c r="AI92" s="28"/>
      <c r="AJ92" s="28"/>
      <c r="AK92" s="28"/>
      <c r="AL92" s="28">
        <v>1</v>
      </c>
      <c r="AM92" s="28">
        <v>6</v>
      </c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>
        <v>10</v>
      </c>
      <c r="AY92" s="28">
        <v>12</v>
      </c>
      <c r="AZ92" s="28">
        <v>8</v>
      </c>
      <c r="BA92" s="28">
        <v>8</v>
      </c>
      <c r="BB92" s="28"/>
      <c r="BC92" s="28"/>
      <c r="BD92" s="28">
        <v>3</v>
      </c>
      <c r="BE92" s="28">
        <v>4</v>
      </c>
      <c r="BF92" s="28"/>
      <c r="BG92" s="28"/>
      <c r="BH92" s="28"/>
      <c r="BI92" s="28"/>
      <c r="BJ92" s="28"/>
      <c r="BK92" s="28"/>
      <c r="BL92" s="28"/>
      <c r="BM92" s="28"/>
      <c r="BN92" s="28">
        <f>B92+F92+L92+P92+AB92+AF92+AL92+AR92+AX92+AZ92+BD92+BF92+BH92+BL92</f>
        <v>122</v>
      </c>
      <c r="BO92" s="28">
        <f>C92+G92+M92+Q92+AC92+AG92+AM92+AS92+AY92+BA92+BE92+BG92+BI92+BM92</f>
        <v>133</v>
      </c>
      <c r="BP92" s="12">
        <f t="shared" si="11"/>
        <v>255</v>
      </c>
    </row>
    <row r="93" spans="1:68" ht="12.75">
      <c r="A93" s="18" t="s">
        <v>66</v>
      </c>
      <c r="B93" s="28">
        <v>15</v>
      </c>
      <c r="C93" s="28">
        <v>21</v>
      </c>
      <c r="D93" s="28"/>
      <c r="E93" s="28"/>
      <c r="F93" s="28">
        <v>20</v>
      </c>
      <c r="G93" s="28">
        <v>15</v>
      </c>
      <c r="H93" s="28"/>
      <c r="I93" s="28"/>
      <c r="J93" s="28">
        <v>9</v>
      </c>
      <c r="K93" s="28">
        <v>26</v>
      </c>
      <c r="L93" s="28">
        <v>15</v>
      </c>
      <c r="M93" s="28">
        <v>23</v>
      </c>
      <c r="N93" s="28"/>
      <c r="O93" s="28"/>
      <c r="P93" s="28">
        <v>16</v>
      </c>
      <c r="Q93" s="28">
        <v>22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>
        <v>15</v>
      </c>
      <c r="AC93" s="28">
        <v>16</v>
      </c>
      <c r="AD93" s="28"/>
      <c r="AE93" s="28"/>
      <c r="AF93" s="28">
        <v>15</v>
      </c>
      <c r="AG93" s="28">
        <v>6</v>
      </c>
      <c r="AH93" s="28"/>
      <c r="AI93" s="28"/>
      <c r="AJ93" s="28"/>
      <c r="AK93" s="28"/>
      <c r="AL93" s="28">
        <v>2</v>
      </c>
      <c r="AM93" s="28">
        <v>8</v>
      </c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>
        <v>12</v>
      </c>
      <c r="AY93" s="28">
        <v>15</v>
      </c>
      <c r="AZ93" s="28">
        <v>14</v>
      </c>
      <c r="BA93" s="28">
        <v>7</v>
      </c>
      <c r="BB93" s="28"/>
      <c r="BC93" s="28"/>
      <c r="BD93" s="28">
        <v>1</v>
      </c>
      <c r="BE93" s="28">
        <v>3</v>
      </c>
      <c r="BF93" s="28"/>
      <c r="BG93" s="28"/>
      <c r="BH93" s="28"/>
      <c r="BI93" s="28"/>
      <c r="BJ93" s="28"/>
      <c r="BK93" s="28"/>
      <c r="BL93" s="28"/>
      <c r="BM93" s="28"/>
      <c r="BN93" s="28">
        <f>B93+F93+J93+L93+P93+AB93+AF93+AL93+AR93+AX93+AZ93+BD93+BF93+BH93+BL93</f>
        <v>134</v>
      </c>
      <c r="BO93" s="28">
        <f>C93+G93+K93+M93+Q93+AC93+AG93+AM93+AS93+AY93+BA93+BE93+BG93+BI93+BM93</f>
        <v>162</v>
      </c>
      <c r="BP93" s="12">
        <f t="shared" si="11"/>
        <v>296</v>
      </c>
    </row>
    <row r="94" spans="1:69" ht="12.75">
      <c r="A94" s="18" t="s">
        <v>67</v>
      </c>
      <c r="B94" s="28">
        <v>18</v>
      </c>
      <c r="C94" s="28">
        <v>19</v>
      </c>
      <c r="D94" s="28">
        <v>14</v>
      </c>
      <c r="E94" s="28">
        <v>21</v>
      </c>
      <c r="F94" s="28"/>
      <c r="G94" s="28"/>
      <c r="H94" s="28">
        <v>11</v>
      </c>
      <c r="I94" s="28">
        <v>23</v>
      </c>
      <c r="J94" s="6"/>
      <c r="K94" s="6"/>
      <c r="L94" s="28">
        <v>14</v>
      </c>
      <c r="M94" s="28">
        <v>21</v>
      </c>
      <c r="N94" s="28"/>
      <c r="O94" s="28"/>
      <c r="P94" s="28">
        <v>20</v>
      </c>
      <c r="Q94" s="28">
        <v>15</v>
      </c>
      <c r="R94" s="28"/>
      <c r="S94" s="28"/>
      <c r="T94" s="28">
        <v>11</v>
      </c>
      <c r="U94" s="28">
        <v>25</v>
      </c>
      <c r="V94" s="28"/>
      <c r="W94" s="28"/>
      <c r="X94" s="28"/>
      <c r="Y94" s="28"/>
      <c r="Z94" s="28"/>
      <c r="AA94" s="28"/>
      <c r="AB94" s="28">
        <v>13</v>
      </c>
      <c r="AC94" s="28">
        <v>17</v>
      </c>
      <c r="AD94" s="28"/>
      <c r="AE94" s="28"/>
      <c r="AF94" s="28">
        <v>14</v>
      </c>
      <c r="AG94" s="28">
        <v>18</v>
      </c>
      <c r="AH94" s="28"/>
      <c r="AI94" s="28"/>
      <c r="AJ94" s="28"/>
      <c r="AK94" s="28"/>
      <c r="AL94" s="28">
        <v>2</v>
      </c>
      <c r="AM94" s="28">
        <v>11</v>
      </c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>
        <v>16</v>
      </c>
      <c r="AY94" s="28">
        <v>17</v>
      </c>
      <c r="AZ94" s="28">
        <v>16</v>
      </c>
      <c r="BA94" s="28">
        <v>4</v>
      </c>
      <c r="BB94" s="28"/>
      <c r="BC94" s="28"/>
      <c r="BD94" s="28">
        <v>1</v>
      </c>
      <c r="BE94" s="28">
        <v>6</v>
      </c>
      <c r="BF94" s="28"/>
      <c r="BG94" s="28"/>
      <c r="BH94" s="28"/>
      <c r="BI94" s="28"/>
      <c r="BJ94" s="28"/>
      <c r="BK94" s="28"/>
      <c r="BL94" s="28"/>
      <c r="BM94" s="28"/>
      <c r="BN94" s="28">
        <f>B94+D94+F94+H94+J94+L94+N94+P94+R94+T94+AB94+AD94+AF94+AH94+AL94+AR94+AX94+AZ94+BD94+BF94+BH94+BL94</f>
        <v>150</v>
      </c>
      <c r="BO94" s="28">
        <f>C94+E94+G94+I94+K94+M94+O94+Q94+S94+U94+AC94+AE94+AG94+AI94+AM94+AS94+AY94+BA94+BE94+BG94+BI94+BM94</f>
        <v>197</v>
      </c>
      <c r="BP94" s="12">
        <f t="shared" si="11"/>
        <v>347</v>
      </c>
      <c r="BQ94" s="29"/>
    </row>
    <row r="95" spans="1:68" ht="12.75">
      <c r="A95" s="18" t="s">
        <v>68</v>
      </c>
      <c r="B95" s="28">
        <v>14</v>
      </c>
      <c r="C95" s="28">
        <v>20</v>
      </c>
      <c r="D95" s="28">
        <v>17</v>
      </c>
      <c r="E95" s="28">
        <v>17</v>
      </c>
      <c r="F95" s="28"/>
      <c r="G95" s="28"/>
      <c r="H95" s="28">
        <v>15</v>
      </c>
      <c r="I95" s="28">
        <v>20</v>
      </c>
      <c r="J95" s="28"/>
      <c r="K95" s="28"/>
      <c r="L95" s="28">
        <v>0</v>
      </c>
      <c r="M95" s="28">
        <v>22</v>
      </c>
      <c r="N95" s="28">
        <v>12</v>
      </c>
      <c r="O95" s="28">
        <v>19</v>
      </c>
      <c r="P95" s="28">
        <v>17</v>
      </c>
      <c r="Q95" s="28">
        <v>0</v>
      </c>
      <c r="R95" s="28">
        <v>10</v>
      </c>
      <c r="S95" s="28">
        <v>19</v>
      </c>
      <c r="T95" s="28"/>
      <c r="U95" s="28"/>
      <c r="V95" s="28">
        <v>1</v>
      </c>
      <c r="W95" s="28">
        <v>4</v>
      </c>
      <c r="X95" s="28"/>
      <c r="Y95" s="28"/>
      <c r="Z95" s="28"/>
      <c r="AA95" s="28"/>
      <c r="AB95" s="28">
        <v>13</v>
      </c>
      <c r="AC95" s="28">
        <v>13</v>
      </c>
      <c r="AD95" s="28"/>
      <c r="AE95" s="28"/>
      <c r="AF95" s="28">
        <v>20</v>
      </c>
      <c r="AG95" s="28">
        <v>13</v>
      </c>
      <c r="AH95" s="28"/>
      <c r="AI95" s="28"/>
      <c r="AJ95" s="28">
        <v>8</v>
      </c>
      <c r="AK95" s="28">
        <v>20</v>
      </c>
      <c r="AL95" s="28">
        <v>2</v>
      </c>
      <c r="AM95" s="28">
        <v>10</v>
      </c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>
        <v>15</v>
      </c>
      <c r="AY95" s="28">
        <v>18</v>
      </c>
      <c r="AZ95" s="28">
        <v>14</v>
      </c>
      <c r="BA95" s="28">
        <v>13</v>
      </c>
      <c r="BB95" s="28"/>
      <c r="BC95" s="28"/>
      <c r="BD95" s="28">
        <v>2</v>
      </c>
      <c r="BE95" s="28">
        <v>11</v>
      </c>
      <c r="BF95" s="28"/>
      <c r="BG95" s="28"/>
      <c r="BH95" s="28"/>
      <c r="BI95" s="28"/>
      <c r="BJ95" s="28"/>
      <c r="BK95" s="28"/>
      <c r="BL95" s="28"/>
      <c r="BM95" s="28"/>
      <c r="BN95" s="28">
        <f>B95+D95+F95+H95+J95+L95+N95+P95+R95+T95+V95+AB95+AD95+AF95+AH95+AJ95+AL95+AR95+AX95+AZ95+BD95+BF95+BH95+BL95</f>
        <v>160</v>
      </c>
      <c r="BO95" s="28">
        <f>C95+E95+G95+I95+K95+M95+O95+Q95+S95+U95+W95+AC95+AE95+AG95+AI95+AK95+AM95+AS95+AY95+BA95+BE95+BG95+BI95+BM95</f>
        <v>219</v>
      </c>
      <c r="BP95" s="12">
        <f t="shared" si="11"/>
        <v>379</v>
      </c>
    </row>
    <row r="96" spans="1:68" ht="12.75">
      <c r="A96" s="18" t="s">
        <v>69</v>
      </c>
      <c r="B96" s="28">
        <v>16</v>
      </c>
      <c r="C96" s="28">
        <v>15</v>
      </c>
      <c r="D96" s="28">
        <v>16</v>
      </c>
      <c r="E96" s="28">
        <v>18</v>
      </c>
      <c r="F96" s="28"/>
      <c r="G96" s="28"/>
      <c r="H96" s="28">
        <v>10</v>
      </c>
      <c r="I96" s="28">
        <v>23</v>
      </c>
      <c r="J96" s="28"/>
      <c r="K96" s="28"/>
      <c r="L96" s="28">
        <v>11</v>
      </c>
      <c r="M96" s="28">
        <v>12</v>
      </c>
      <c r="N96" s="28">
        <v>13</v>
      </c>
      <c r="O96" s="28">
        <v>12</v>
      </c>
      <c r="P96" s="28">
        <v>5</v>
      </c>
      <c r="Q96" s="28">
        <v>9</v>
      </c>
      <c r="R96" s="28">
        <v>12</v>
      </c>
      <c r="S96" s="28">
        <v>17</v>
      </c>
      <c r="T96" s="28"/>
      <c r="U96" s="28"/>
      <c r="V96" s="28">
        <v>2</v>
      </c>
      <c r="W96" s="28">
        <v>11</v>
      </c>
      <c r="X96" s="28"/>
      <c r="Y96" s="28"/>
      <c r="Z96" s="28"/>
      <c r="AA96" s="28"/>
      <c r="AB96" s="28">
        <v>17</v>
      </c>
      <c r="AC96" s="28">
        <v>18</v>
      </c>
      <c r="AD96" s="28">
        <v>10</v>
      </c>
      <c r="AE96" s="28">
        <v>13</v>
      </c>
      <c r="AF96" s="28"/>
      <c r="AG96" s="28"/>
      <c r="AH96" s="28">
        <v>7</v>
      </c>
      <c r="AI96" s="28">
        <v>16</v>
      </c>
      <c r="AJ96" s="28"/>
      <c r="AK96" s="28"/>
      <c r="AL96" s="28">
        <v>2</v>
      </c>
      <c r="AM96" s="28">
        <v>4</v>
      </c>
      <c r="AN96" s="28">
        <v>1</v>
      </c>
      <c r="AO96" s="28">
        <v>4</v>
      </c>
      <c r="AP96" s="28"/>
      <c r="AQ96" s="28"/>
      <c r="AR96" s="28"/>
      <c r="AS96" s="28"/>
      <c r="AT96" s="28"/>
      <c r="AU96" s="28"/>
      <c r="AV96" s="28"/>
      <c r="AW96" s="28"/>
      <c r="AX96" s="28">
        <v>18</v>
      </c>
      <c r="AY96" s="28">
        <v>14</v>
      </c>
      <c r="AZ96" s="28">
        <v>20</v>
      </c>
      <c r="BA96" s="28">
        <v>11</v>
      </c>
      <c r="BB96" s="28">
        <v>0</v>
      </c>
      <c r="BC96" s="28">
        <v>14</v>
      </c>
      <c r="BD96" s="28">
        <v>2</v>
      </c>
      <c r="BE96" s="28">
        <v>8</v>
      </c>
      <c r="BF96" s="28"/>
      <c r="BG96" s="28"/>
      <c r="BH96" s="28"/>
      <c r="BI96" s="28"/>
      <c r="BJ96" s="28"/>
      <c r="BK96" s="28"/>
      <c r="BL96" s="28"/>
      <c r="BM96" s="28"/>
      <c r="BN96" s="28">
        <f>B96+D96+F96+H96+J96+L96+N96+P96+R96+T96+V96+AB96+AD96+AF96+AH96+AJ96+AL96+AN96+AR96+AX96+AZ96+BB96+BD96+BF96+BH96+BL96</f>
        <v>162</v>
      </c>
      <c r="BO96" s="28">
        <f>C96+E96+G96+I96+K96+M96+O96+Q96+S96+U96+W96+AC96+AE96+AG96+AI96+AK96+AM96+AO96+AS96+AY96+BA96+BC96+BE96+BG96+BI96+BM96</f>
        <v>219</v>
      </c>
      <c r="BP96" s="12">
        <f t="shared" si="11"/>
        <v>381</v>
      </c>
    </row>
    <row r="97" spans="1:68" ht="12.75">
      <c r="A97" s="18" t="s">
        <v>70</v>
      </c>
      <c r="B97" s="28">
        <v>15</v>
      </c>
      <c r="C97" s="28">
        <v>13</v>
      </c>
      <c r="D97" s="28">
        <v>10</v>
      </c>
      <c r="E97" s="28">
        <v>21</v>
      </c>
      <c r="F97" s="28"/>
      <c r="G97" s="28"/>
      <c r="H97" s="28">
        <v>11</v>
      </c>
      <c r="I97" s="28">
        <v>19</v>
      </c>
      <c r="J97" s="28"/>
      <c r="K97" s="28"/>
      <c r="L97" s="28">
        <v>13</v>
      </c>
      <c r="M97" s="28">
        <v>12</v>
      </c>
      <c r="N97" s="28">
        <v>11</v>
      </c>
      <c r="O97" s="28">
        <v>16</v>
      </c>
      <c r="P97" s="28">
        <v>6</v>
      </c>
      <c r="Q97" s="28">
        <v>8</v>
      </c>
      <c r="R97" s="28">
        <v>10</v>
      </c>
      <c r="S97" s="28">
        <v>21</v>
      </c>
      <c r="T97" s="28"/>
      <c r="U97" s="28"/>
      <c r="V97" s="28">
        <v>0</v>
      </c>
      <c r="W97" s="28">
        <v>4</v>
      </c>
      <c r="X97" s="28"/>
      <c r="Y97" s="28"/>
      <c r="Z97" s="28"/>
      <c r="AA97" s="28"/>
      <c r="AB97" s="28">
        <v>12</v>
      </c>
      <c r="AC97" s="28">
        <v>13</v>
      </c>
      <c r="AD97" s="28">
        <v>14</v>
      </c>
      <c r="AE97" s="28">
        <v>13</v>
      </c>
      <c r="AF97" s="28"/>
      <c r="AG97" s="28"/>
      <c r="AH97" s="28">
        <v>12</v>
      </c>
      <c r="AI97" s="28">
        <v>16</v>
      </c>
      <c r="AJ97" s="28"/>
      <c r="AK97" s="28"/>
      <c r="AL97" s="28">
        <v>0</v>
      </c>
      <c r="AM97" s="28">
        <v>3</v>
      </c>
      <c r="AN97" s="28">
        <v>2</v>
      </c>
      <c r="AO97" s="28">
        <v>5</v>
      </c>
      <c r="AP97" s="28"/>
      <c r="AQ97" s="28"/>
      <c r="AR97" s="28"/>
      <c r="AS97" s="28"/>
      <c r="AT97" s="28"/>
      <c r="AU97" s="28"/>
      <c r="AV97" s="28"/>
      <c r="AW97" s="28"/>
      <c r="AX97" s="28">
        <v>8</v>
      </c>
      <c r="AY97" s="28">
        <v>15</v>
      </c>
      <c r="AZ97" s="28">
        <v>12</v>
      </c>
      <c r="BA97" s="28">
        <v>12</v>
      </c>
      <c r="BB97" s="28"/>
      <c r="BC97" s="28"/>
      <c r="BD97" s="28">
        <v>2</v>
      </c>
      <c r="BE97" s="28">
        <v>13</v>
      </c>
      <c r="BF97" s="28"/>
      <c r="BG97" s="28"/>
      <c r="BH97" s="28"/>
      <c r="BI97" s="28"/>
      <c r="BJ97" s="28"/>
      <c r="BK97" s="28"/>
      <c r="BL97" s="28"/>
      <c r="BM97" s="28"/>
      <c r="BN97" s="28">
        <f>B97+D97+F97+H97+J97+L97+N97+P97+R97+T97+V97+AB97+AD97+AF97+AH97+AJ97+AL97+AN97+AR97+AX97+AZ97+BB97+BD97+BF97+BH97+BL97</f>
        <v>138</v>
      </c>
      <c r="BO97" s="28">
        <f>C97+E97+G97+I97+K97+M97+O97+Q97+S97+U97+W97+AC97+AE97+AG97+AI97+AK97+AM97+AO97+AS97+AY97+BA97+BC97+BE97+BG97+BI97+BM97</f>
        <v>204</v>
      </c>
      <c r="BP97" s="12">
        <f t="shared" si="11"/>
        <v>342</v>
      </c>
    </row>
    <row r="98" spans="1:71" ht="12.75">
      <c r="A98" s="18" t="s">
        <v>71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12">
        <f t="shared" si="11"/>
        <v>0</v>
      </c>
      <c r="BQ98" s="34" t="s">
        <v>110</v>
      </c>
      <c r="BS98" s="29" t="s">
        <v>88</v>
      </c>
    </row>
    <row r="99" spans="1:69" ht="12.75">
      <c r="A99" s="18" t="s">
        <v>72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12">
        <f t="shared" si="11"/>
        <v>0</v>
      </c>
      <c r="BQ99" s="34" t="s">
        <v>110</v>
      </c>
    </row>
    <row r="100" spans="1:68" ht="12.75">
      <c r="A100" s="18" t="s">
        <v>73</v>
      </c>
      <c r="B100" s="28">
        <v>12</v>
      </c>
      <c r="C100" s="28">
        <v>15</v>
      </c>
      <c r="D100" s="28">
        <v>11</v>
      </c>
      <c r="E100" s="28">
        <v>19</v>
      </c>
      <c r="F100" s="28"/>
      <c r="G100" s="28"/>
      <c r="H100" s="28">
        <v>11</v>
      </c>
      <c r="I100" s="28">
        <v>20</v>
      </c>
      <c r="J100" s="28"/>
      <c r="K100" s="28"/>
      <c r="L100" s="28">
        <v>20</v>
      </c>
      <c r="M100" s="28">
        <v>9</v>
      </c>
      <c r="N100" s="28">
        <v>12</v>
      </c>
      <c r="O100" s="28">
        <v>18</v>
      </c>
      <c r="P100" s="28"/>
      <c r="Q100" s="28"/>
      <c r="R100" s="28">
        <v>12</v>
      </c>
      <c r="S100" s="28">
        <v>16</v>
      </c>
      <c r="T100" s="28"/>
      <c r="U100" s="28"/>
      <c r="V100" s="28">
        <v>0</v>
      </c>
      <c r="W100" s="28">
        <v>7</v>
      </c>
      <c r="X100" s="28"/>
      <c r="Y100" s="28"/>
      <c r="Z100" s="28"/>
      <c r="AA100" s="28"/>
      <c r="AB100" s="28">
        <v>18</v>
      </c>
      <c r="AC100" s="28">
        <v>12</v>
      </c>
      <c r="AD100" s="28">
        <v>8</v>
      </c>
      <c r="AE100" s="28">
        <v>18</v>
      </c>
      <c r="AF100" s="28"/>
      <c r="AG100" s="28"/>
      <c r="AH100" s="28">
        <v>10</v>
      </c>
      <c r="AI100" s="28">
        <v>13</v>
      </c>
      <c r="AJ100" s="28"/>
      <c r="AK100" s="28"/>
      <c r="AL100" s="28">
        <v>0</v>
      </c>
      <c r="AM100" s="28">
        <v>1</v>
      </c>
      <c r="AN100" s="28">
        <v>2</v>
      </c>
      <c r="AO100" s="28">
        <v>13</v>
      </c>
      <c r="AP100" s="28"/>
      <c r="AQ100" s="28"/>
      <c r="AR100" s="28"/>
      <c r="AS100" s="28"/>
      <c r="AT100" s="28"/>
      <c r="AU100" s="28"/>
      <c r="AV100" s="28"/>
      <c r="AW100" s="28"/>
      <c r="AX100" s="28">
        <v>14</v>
      </c>
      <c r="AY100" s="28">
        <v>7</v>
      </c>
      <c r="AZ100" s="28"/>
      <c r="BA100" s="28"/>
      <c r="BB100" s="28"/>
      <c r="BC100" s="28"/>
      <c r="BD100" s="28">
        <v>1</v>
      </c>
      <c r="BE100" s="28">
        <v>4</v>
      </c>
      <c r="BF100" s="28"/>
      <c r="BG100" s="28"/>
      <c r="BH100" s="28"/>
      <c r="BI100" s="28"/>
      <c r="BJ100" s="28"/>
      <c r="BK100" s="28"/>
      <c r="BL100" s="28"/>
      <c r="BM100" s="28"/>
      <c r="BN100" s="28">
        <f>B100+D100+F100+H100+J100+L100+N100+P100+R100+T100+V100+AB100+AD100+AF100+AH100+AJ100+AL100+AN100+AR100+AX100+AZ100+BB100+BD100+BF100+BH100+BL100</f>
        <v>131</v>
      </c>
      <c r="BO100" s="28">
        <f>C100+E100+G100+I100+K100+M100+O100+Q100+S100+U100+W100+AC100+AE100+AG100+AI100+AK100+AM100+AO100+AS100+AY100+BA100+BC100+BE100+BG100+BI100+BM100</f>
        <v>172</v>
      </c>
      <c r="BP100" s="12">
        <f t="shared" si="11"/>
        <v>303</v>
      </c>
    </row>
    <row r="101" spans="1:68" ht="12.75">
      <c r="A101" s="18" t="s">
        <v>74</v>
      </c>
      <c r="B101" s="28">
        <v>21</v>
      </c>
      <c r="C101" s="28">
        <v>12</v>
      </c>
      <c r="D101" s="28">
        <v>16</v>
      </c>
      <c r="E101" s="28">
        <v>16</v>
      </c>
      <c r="F101" s="28"/>
      <c r="G101" s="28"/>
      <c r="H101" s="28">
        <v>16</v>
      </c>
      <c r="I101" s="28">
        <v>17</v>
      </c>
      <c r="J101" s="28"/>
      <c r="K101" s="28"/>
      <c r="L101" s="28">
        <v>13</v>
      </c>
      <c r="M101" s="28">
        <v>18</v>
      </c>
      <c r="N101" s="28">
        <v>10</v>
      </c>
      <c r="O101" s="28">
        <v>16</v>
      </c>
      <c r="P101" s="28"/>
      <c r="Q101" s="28"/>
      <c r="R101" s="28">
        <v>8</v>
      </c>
      <c r="S101" s="28">
        <v>15</v>
      </c>
      <c r="T101" s="28"/>
      <c r="U101" s="28"/>
      <c r="V101" s="28">
        <v>1</v>
      </c>
      <c r="W101" s="28">
        <v>8</v>
      </c>
      <c r="X101" s="28"/>
      <c r="Y101" s="28"/>
      <c r="Z101" s="28"/>
      <c r="AA101" s="28"/>
      <c r="AB101" s="28">
        <v>20</v>
      </c>
      <c r="AC101" s="28">
        <v>10</v>
      </c>
      <c r="AD101" s="28">
        <v>10</v>
      </c>
      <c r="AE101" s="28">
        <v>16</v>
      </c>
      <c r="AF101" s="28"/>
      <c r="AG101" s="28"/>
      <c r="AH101" s="28">
        <v>12</v>
      </c>
      <c r="AI101" s="28">
        <v>12</v>
      </c>
      <c r="AJ101" s="28"/>
      <c r="AK101" s="28"/>
      <c r="AL101" s="28">
        <v>0</v>
      </c>
      <c r="AM101" s="28">
        <v>1</v>
      </c>
      <c r="AN101" s="28">
        <v>1</v>
      </c>
      <c r="AO101" s="28">
        <v>6</v>
      </c>
      <c r="AP101" s="28"/>
      <c r="AQ101" s="28"/>
      <c r="AR101" s="28"/>
      <c r="AS101" s="28"/>
      <c r="AT101" s="28"/>
      <c r="AU101" s="28"/>
      <c r="AV101" s="28"/>
      <c r="AW101" s="28"/>
      <c r="AX101" s="28">
        <v>12</v>
      </c>
      <c r="AY101" s="28">
        <v>9</v>
      </c>
      <c r="AZ101" s="28">
        <v>9</v>
      </c>
      <c r="BA101" s="28">
        <v>7</v>
      </c>
      <c r="BB101" s="28"/>
      <c r="BC101" s="28"/>
      <c r="BD101" s="28">
        <v>0</v>
      </c>
      <c r="BE101" s="28">
        <v>2</v>
      </c>
      <c r="BF101" s="28"/>
      <c r="BG101" s="28"/>
      <c r="BH101" s="28"/>
      <c r="BI101" s="28"/>
      <c r="BJ101" s="28"/>
      <c r="BK101" s="28"/>
      <c r="BL101" s="28"/>
      <c r="BM101" s="28"/>
      <c r="BN101" s="28">
        <f>B101+D101+F101+H101+J101+L101+N101+P101+R101+T101+V101+AB101+AD101+AF101+AH101+AJ101+AL101+AN101+AR101+AX101+AZ101+BB101+BD101+BF101+BH101+BL101</f>
        <v>149</v>
      </c>
      <c r="BO101" s="28">
        <f>C101+E101+G101+I101+K101+M101+O101+Q101+S101+U101+W101+AC101+AE101+AG101+AI101+AK101+AM101+AO101+AS101+AY101+BA101+BC101+BE101+BG101+BI101+BM101</f>
        <v>165</v>
      </c>
      <c r="BP101" s="12">
        <f t="shared" si="11"/>
        <v>314</v>
      </c>
    </row>
    <row r="102" spans="1:69" ht="12.75">
      <c r="A102" s="18" t="s">
        <v>75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>
        <v>15</v>
      </c>
      <c r="M102" s="28">
        <v>6</v>
      </c>
      <c r="N102" s="28">
        <v>15</v>
      </c>
      <c r="O102" s="28">
        <v>16</v>
      </c>
      <c r="P102" s="28">
        <v>9</v>
      </c>
      <c r="Q102" s="28">
        <v>12</v>
      </c>
      <c r="R102" s="28">
        <v>18</v>
      </c>
      <c r="S102" s="28">
        <v>13</v>
      </c>
      <c r="T102" s="28"/>
      <c r="U102" s="28"/>
      <c r="V102" s="28"/>
      <c r="W102" s="28"/>
      <c r="X102" s="28">
        <v>1</v>
      </c>
      <c r="Y102" s="28">
        <v>4</v>
      </c>
      <c r="Z102" s="28"/>
      <c r="AA102" s="28"/>
      <c r="AB102" s="28">
        <v>11</v>
      </c>
      <c r="AC102" s="28">
        <v>17</v>
      </c>
      <c r="AD102" s="28">
        <v>11</v>
      </c>
      <c r="AE102" s="28">
        <v>17</v>
      </c>
      <c r="AF102" s="28"/>
      <c r="AG102" s="28"/>
      <c r="AH102" s="28">
        <v>7</v>
      </c>
      <c r="AI102" s="28">
        <v>19</v>
      </c>
      <c r="AJ102" s="28"/>
      <c r="AK102" s="28"/>
      <c r="AL102" s="28"/>
      <c r="AM102" s="28"/>
      <c r="AN102" s="28"/>
      <c r="AO102" s="28"/>
      <c r="AP102" s="28">
        <v>0</v>
      </c>
      <c r="AQ102" s="28">
        <v>8</v>
      </c>
      <c r="AR102" s="28"/>
      <c r="AS102" s="28"/>
      <c r="AT102" s="28"/>
      <c r="AU102" s="28"/>
      <c r="AV102" s="28"/>
      <c r="AW102" s="28"/>
      <c r="AX102" s="28">
        <v>21</v>
      </c>
      <c r="AY102" s="28">
        <v>11</v>
      </c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>
        <f>B102+D102+F102+H102+J102+L102+N102+P102+R102+T102+V102+X102+AB102+AD102+AF102+AH102+AJ102+AL102+AN102+AP102+AR102+AX102+AZ102+BB102+BD102+BF102+BH102+BL102</f>
        <v>108</v>
      </c>
      <c r="BO102" s="28">
        <f>C102+E102+G102+I102+K102+M102+O102+Q102+S102+U102+W102+Y102+AC102+AE102+AG102+AI102+AK102+AM102+AO102+AQ102+AS102+AY102+BA102+BC102+BE102+BG102+BI102+BM102</f>
        <v>123</v>
      </c>
      <c r="BP102" s="12">
        <f t="shared" si="11"/>
        <v>231</v>
      </c>
      <c r="BQ102" s="29" t="s">
        <v>89</v>
      </c>
    </row>
    <row r="103" spans="1:69" ht="12.75">
      <c r="A103" s="18" t="s">
        <v>76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>
        <v>3</v>
      </c>
      <c r="AA103" s="28">
        <v>3</v>
      </c>
      <c r="AB103" s="28">
        <v>13</v>
      </c>
      <c r="AC103" s="28">
        <v>6</v>
      </c>
      <c r="AD103" s="28">
        <v>15</v>
      </c>
      <c r="AE103" s="28">
        <v>14</v>
      </c>
      <c r="AF103" s="28">
        <v>10</v>
      </c>
      <c r="AG103" s="28">
        <v>13</v>
      </c>
      <c r="AH103" s="28">
        <v>15</v>
      </c>
      <c r="AI103" s="28">
        <v>12</v>
      </c>
      <c r="AJ103" s="28"/>
      <c r="AK103" s="28"/>
      <c r="AL103" s="28"/>
      <c r="AM103" s="28"/>
      <c r="AN103" s="28"/>
      <c r="AO103" s="28"/>
      <c r="AP103" s="28">
        <v>1</v>
      </c>
      <c r="AQ103" s="28">
        <v>4</v>
      </c>
      <c r="AR103" s="28"/>
      <c r="AS103" s="28"/>
      <c r="AT103" s="28"/>
      <c r="AU103" s="28"/>
      <c r="AV103" s="28"/>
      <c r="AW103" s="28"/>
      <c r="AX103" s="28">
        <v>9</v>
      </c>
      <c r="AY103" s="28">
        <v>15</v>
      </c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>
        <f>B103+D103+F103+H103+J103+L103+N103+P103+R103+T103+V103+X103+Z103+AB103+AD103+AF103+AH103+AJ103+AL103+AN103+AP103+AR103+AX103+AZ103+BB103+BD103+BF103+BH103+BL103</f>
        <v>66</v>
      </c>
      <c r="BO103" s="28">
        <f>C103+E103+G103+I103+K103+M103+O103+Q103+S103+U103+W103+Y103+AA103+AC103+AE103+AG103+AI103+AK103+AM103+AO103+AQ103+AS103+AY103+BA103+BC103+BE103+BG103+BI103+BM103</f>
        <v>67</v>
      </c>
      <c r="BP103" s="12">
        <f t="shared" si="11"/>
        <v>133</v>
      </c>
      <c r="BQ103" s="29"/>
    </row>
    <row r="104" spans="1:68" ht="12.75">
      <c r="A104" s="18" t="s">
        <v>113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>
        <v>12</v>
      </c>
      <c r="AY104" s="28">
        <v>5</v>
      </c>
      <c r="AZ104" s="28">
        <v>10</v>
      </c>
      <c r="BA104" s="28">
        <v>12</v>
      </c>
      <c r="BB104" s="28"/>
      <c r="BC104" s="28"/>
      <c r="BD104" s="28">
        <v>3</v>
      </c>
      <c r="BE104" s="28">
        <v>3</v>
      </c>
      <c r="BF104" s="28"/>
      <c r="BG104" s="28"/>
      <c r="BH104" s="28"/>
      <c r="BI104" s="28"/>
      <c r="BJ104" s="28"/>
      <c r="BK104" s="28"/>
      <c r="BL104" s="28"/>
      <c r="BM104" s="28"/>
      <c r="BN104" s="28">
        <f>B104+D104+F104+H104+J104+L104+N104+P104+R104+T104+V104+X104+Z104+AB104+AD104+AF104+AH104+AJ104+AL104+AN104+AP104+AR104+AX104+AZ104+BB104+BD104+BF104+BH104+BL104</f>
        <v>25</v>
      </c>
      <c r="BO104" s="28">
        <f>C104+E104+G104+I104+K104+M104+O104+Q104+S104+U104+W104+Y104+AA104+AC104+AE104+AG104+AI104+AK104+AM104+AO104+AQ104+AS104+AY104+BA104+BC104+BE104+BG104+BI104+BM104</f>
        <v>20</v>
      </c>
      <c r="BP104" s="12">
        <f>BN104+BO104</f>
        <v>45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rowBreaks count="4" manualBreakCount="4">
    <brk id="48" max="255" man="1"/>
    <brk id="104" max="255" man="1"/>
    <brk id="136" max="255" man="1"/>
    <brk id="166" max="255" man="1"/>
  </rowBreaks>
  <colBreaks count="1" manualBreakCount="1">
    <brk id="33" max="19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2012-10-22T16:49:02Z</cp:lastPrinted>
  <dcterms:created xsi:type="dcterms:W3CDTF">2009-02-26T07:53:39Z</dcterms:created>
  <dcterms:modified xsi:type="dcterms:W3CDTF">2014-04-09T12:25:28Z</dcterms:modified>
  <cp:category/>
  <cp:version/>
  <cp:contentType/>
  <cp:contentStatus/>
</cp:coreProperties>
</file>